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66"/>
  </bookViews>
  <sheets>
    <sheet name="转入电气工程及其自动化" sheetId="1" r:id="rId1"/>
    <sheet name="转入电子信息工程" sheetId="6" r:id="rId2"/>
    <sheet name="转入通信工程" sheetId="7" r:id="rId3"/>
    <sheet name="转入微电子科学与工程" sheetId="8" r:id="rId4"/>
    <sheet name="转入建筑电气与智能化" sheetId="9" r:id="rId5"/>
    <sheet name="转入智控专业" sheetId="20" r:id="rId6"/>
  </sheets>
  <definedNames>
    <definedName name="_xlnm._FilterDatabase" localSheetId="0" hidden="1">转入电气工程及其自动化!$A$3:$P$87</definedName>
    <definedName name="_xlnm._FilterDatabase" localSheetId="1" hidden="1">转入电子信息工程!$A$3:$N$26</definedName>
    <definedName name="_xlnm._FilterDatabase" localSheetId="2" hidden="1">转入通信工程!$A$3:$P$16</definedName>
    <definedName name="_xlnm._FilterDatabase" localSheetId="3" hidden="1">转入微电子科学与工程!$A$3:$N$10</definedName>
    <definedName name="_xlnm._FilterDatabase" localSheetId="4" hidden="1">转入建筑电气与智能化!$A$3:$N$8</definedName>
    <definedName name="_xlnm._FilterDatabase" localSheetId="5" hidden="1">转入智控专业!$A$3:$N$10</definedName>
    <definedName name="_xlnm.Print_Titles" localSheetId="0">转入电气工程及其自动化!$3:$4</definedName>
    <definedName name="_xlnm.Print_Titles" localSheetId="1">转入电子信息工程!$3:$4</definedName>
    <definedName name="_xlnm.Print_Titles" localSheetId="2">转入通信工程!$3:$4</definedName>
    <definedName name="_xlnm.Print_Titles" localSheetId="3">转入微电子科学与工程!$3:$4</definedName>
    <definedName name="_xlnm.Print_Titles" localSheetId="4">转入建筑电气与智能化!$3:$4</definedName>
    <definedName name="_xlnm.Print_Titles" localSheetId="5">转入智控专业!$3:$4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<sst xmlns="http://schemas.openxmlformats.org/spreadsheetml/2006/main" count="728" uniqueCount="232">
  <si>
    <r>
      <rPr>
        <sz val="12"/>
        <color theme="1"/>
        <rFont val="黑体"/>
        <charset val="134"/>
      </rPr>
      <t>附件2</t>
    </r>
    <r>
      <rPr>
        <b/>
        <sz val="15"/>
        <color theme="1"/>
        <rFont val="黑体"/>
        <charset val="134"/>
      </rPr>
      <t>　福建理工大学电子电气与物理学院转专业学生确定表</t>
    </r>
    <r>
      <rPr>
        <sz val="12"/>
        <color theme="1"/>
        <rFont val="黑体"/>
        <charset val="134"/>
      </rPr>
      <t>（2024-2025-2）</t>
    </r>
  </si>
  <si>
    <r>
      <rPr>
        <b/>
        <sz val="12"/>
        <color theme="1"/>
        <rFont val="宋体"/>
        <charset val="134"/>
      </rPr>
      <t>接收专业</t>
    </r>
    <r>
      <rPr>
        <b/>
        <sz val="12"/>
        <color theme="1"/>
        <rFont val="Times New Roman"/>
        <charset val="134"/>
      </rPr>
      <t xml:space="preserve"> </t>
    </r>
    <r>
      <rPr>
        <b/>
        <u/>
        <sz val="12"/>
        <color theme="1"/>
        <rFont val="Times New Roman"/>
        <charset val="134"/>
      </rPr>
      <t xml:space="preserve">    </t>
    </r>
    <r>
      <rPr>
        <b/>
        <u/>
        <sz val="12"/>
        <color theme="1"/>
        <rFont val="宋体"/>
        <charset val="134"/>
      </rPr>
      <t>电气工程及其自动化</t>
    </r>
    <r>
      <rPr>
        <b/>
        <u/>
        <sz val="12"/>
        <color theme="1"/>
        <rFont val="Times New Roman"/>
        <charset val="134"/>
      </rPr>
      <t xml:space="preserve">     </t>
    </r>
    <r>
      <rPr>
        <b/>
        <sz val="12"/>
        <color theme="1"/>
        <rFont val="Times New Roman"/>
        <charset val="134"/>
      </rPr>
      <t xml:space="preserve">  </t>
    </r>
    <r>
      <rPr>
        <sz val="12"/>
        <color theme="1"/>
        <rFont val="Times New Roman"/>
        <charset val="134"/>
      </rPr>
      <t xml:space="preserve">                                       </t>
    </r>
    <r>
      <rPr>
        <sz val="12"/>
        <color theme="1"/>
        <rFont val="宋体"/>
        <charset val="134"/>
      </rPr>
      <t>　　　　　　　　　　                                     　　　         　　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　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月 　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日</t>
    </r>
  </si>
  <si>
    <t>序号</t>
  </si>
  <si>
    <t>原所在学院</t>
  </si>
  <si>
    <t>原专业</t>
  </si>
  <si>
    <t>姓名</t>
  </si>
  <si>
    <t>学号</t>
  </si>
  <si>
    <t>原专业课程修读成绩
占30%</t>
  </si>
  <si>
    <t>考试成绩占30%</t>
  </si>
  <si>
    <t>面试成绩占40%</t>
  </si>
  <si>
    <t>最终
成绩</t>
  </si>
  <si>
    <t>是否
接收</t>
  </si>
  <si>
    <t>备注</t>
  </si>
  <si>
    <t>原专业总人数n</t>
  </si>
  <si>
    <t>原专业修读课程加权平均成绩排名k</t>
  </si>
  <si>
    <t>原专业课程修读折算后成绩</t>
  </si>
  <si>
    <t>加分项</t>
  </si>
  <si>
    <t>合计本项总分</t>
  </si>
  <si>
    <t>物理课程考试成绩</t>
  </si>
  <si>
    <t>物理课程折算后成绩</t>
  </si>
  <si>
    <t>面试
成绩</t>
  </si>
  <si>
    <t>面试折算后成绩</t>
  </si>
  <si>
    <t>电子电气与物理学院</t>
  </si>
  <si>
    <t>电气工程与智能控制</t>
  </si>
  <si>
    <t>郑龙涛</t>
  </si>
  <si>
    <t>是</t>
  </si>
  <si>
    <t>建筑电气与智能化</t>
  </si>
  <si>
    <t>谢敏行</t>
  </si>
  <si>
    <t>电子信息工程</t>
  </si>
  <si>
    <t>连培锦</t>
  </si>
  <si>
    <t>交通运输学院</t>
  </si>
  <si>
    <t>交通运输</t>
  </si>
  <si>
    <t>黄兰欣</t>
  </si>
  <si>
    <t>互联网经贸学院</t>
  </si>
  <si>
    <t>数字经济</t>
  </si>
  <si>
    <t>詹幸林</t>
  </si>
  <si>
    <t>魏炫宇</t>
  </si>
  <si>
    <t>阙乔霖</t>
  </si>
  <si>
    <t>机械与汽车工程学院</t>
  </si>
  <si>
    <t>车辆工程</t>
  </si>
  <si>
    <t>何颖</t>
  </si>
  <si>
    <t>3240105302</t>
  </si>
  <si>
    <t>黄泓明</t>
  </si>
  <si>
    <t>生态环境与城市建设学院</t>
  </si>
  <si>
    <t>给排水科学与工程</t>
  </si>
  <si>
    <t>陈子涵</t>
  </si>
  <si>
    <t>管理学院</t>
  </si>
  <si>
    <t>工业工程</t>
  </si>
  <si>
    <t>李华培</t>
  </si>
  <si>
    <t>3241716211</t>
  </si>
  <si>
    <t>网络工程</t>
  </si>
  <si>
    <t>田文忠</t>
  </si>
  <si>
    <t>土木工程学院</t>
  </si>
  <si>
    <t>土木工程</t>
  </si>
  <si>
    <t>谌梦</t>
  </si>
  <si>
    <t>建筑环境与能源应用工程</t>
  </si>
  <si>
    <t>陈宇翔</t>
  </si>
  <si>
    <t>否</t>
  </si>
  <si>
    <t>机械设计制造及其自动化</t>
  </si>
  <si>
    <t>王俊茜</t>
  </si>
  <si>
    <t>3240107422</t>
  </si>
  <si>
    <t>郑博伟</t>
  </si>
  <si>
    <t>张婕茜</t>
  </si>
  <si>
    <t>颜裕升</t>
  </si>
  <si>
    <t>刘凯</t>
  </si>
  <si>
    <t>施雅婷</t>
  </si>
  <si>
    <t>设计学院</t>
  </si>
  <si>
    <t>工业设计</t>
  </si>
  <si>
    <t>黄明尧</t>
  </si>
  <si>
    <t>苏梓炜</t>
  </si>
  <si>
    <t>计算机科学与数学学院</t>
  </si>
  <si>
    <t>信息与计算科学</t>
  </si>
  <si>
    <t>王振南</t>
  </si>
  <si>
    <t>3241301119</t>
  </si>
  <si>
    <t>道路桥梁与渡河工程</t>
  </si>
  <si>
    <t>杨常进</t>
  </si>
  <si>
    <t>刘镇达</t>
  </si>
  <si>
    <t>3241716125</t>
  </si>
  <si>
    <t>魏永祁</t>
  </si>
  <si>
    <t>3240107202</t>
  </si>
  <si>
    <t>林心海</t>
  </si>
  <si>
    <t>3241716105</t>
  </si>
  <si>
    <t>未进入面试</t>
  </si>
  <si>
    <t>陈子琳</t>
  </si>
  <si>
    <t>工程管理</t>
  </si>
  <si>
    <t>李嘉俊</t>
  </si>
  <si>
    <t>3241701204</t>
  </si>
  <si>
    <t>会计学</t>
  </si>
  <si>
    <t>陈灿鸿</t>
  </si>
  <si>
    <t>微电子科学与工程</t>
  </si>
  <si>
    <t>应其兴</t>
  </si>
  <si>
    <t>徐甲政</t>
  </si>
  <si>
    <t>邱徐嘉钧</t>
  </si>
  <si>
    <t>石玮菁</t>
  </si>
  <si>
    <t>王子颀</t>
  </si>
  <si>
    <t>互联网金融</t>
  </si>
  <si>
    <t>田松</t>
  </si>
  <si>
    <t>计算机科学与技术</t>
  </si>
  <si>
    <t>曹泽熙</t>
  </si>
  <si>
    <t>3241311210</t>
  </si>
  <si>
    <t>人文学院</t>
  </si>
  <si>
    <t>网络与新媒体</t>
  </si>
  <si>
    <t>黄俊豪</t>
  </si>
  <si>
    <t>黄昕蕾</t>
  </si>
  <si>
    <t>申志鹏</t>
  </si>
  <si>
    <t>3241701230</t>
  </si>
  <si>
    <t>王榕</t>
  </si>
  <si>
    <t>林泽琦</t>
  </si>
  <si>
    <t>3241311232</t>
  </si>
  <si>
    <t>陈语萱</t>
  </si>
  <si>
    <t>毛云娜</t>
  </si>
  <si>
    <t>周逸宣</t>
  </si>
  <si>
    <t>刘炳文</t>
  </si>
  <si>
    <t>周祺</t>
  </si>
  <si>
    <t>詹荣添</t>
  </si>
  <si>
    <t>安佰川</t>
  </si>
  <si>
    <t>3240107220</t>
  </si>
  <si>
    <t>张莹</t>
  </si>
  <si>
    <t>王国昌</t>
  </si>
  <si>
    <t>3241701209</t>
  </si>
  <si>
    <t>凡炜</t>
  </si>
  <si>
    <t>雷树峰</t>
  </si>
  <si>
    <t>金昊哲</t>
  </si>
  <si>
    <t>林国威</t>
  </si>
  <si>
    <t>任轩志</t>
  </si>
  <si>
    <t>范云锋</t>
  </si>
  <si>
    <t>陆钧杰</t>
  </si>
  <si>
    <t>晁舒晗</t>
  </si>
  <si>
    <t>电子商务</t>
  </si>
  <si>
    <t>熊芮</t>
  </si>
  <si>
    <t>建筑与城乡规划学院</t>
  </si>
  <si>
    <t>城乡规划</t>
  </si>
  <si>
    <t>鲁一鸣</t>
  </si>
  <si>
    <t>曾俊辉</t>
  </si>
  <si>
    <t>魏雨薰</t>
  </si>
  <si>
    <t>傅涵</t>
  </si>
  <si>
    <t>吴梓铭</t>
  </si>
  <si>
    <t>工程造价</t>
  </si>
  <si>
    <t>陈科鑫</t>
  </si>
  <si>
    <t>3241702220</t>
  </si>
  <si>
    <t>翻译</t>
  </si>
  <si>
    <t>赵杏</t>
  </si>
  <si>
    <t>孙研</t>
  </si>
  <si>
    <t>3240105120</t>
  </si>
  <si>
    <t>张明亮</t>
  </si>
  <si>
    <t>环境工程</t>
  </si>
  <si>
    <t>曹希鹏</t>
  </si>
  <si>
    <t>贺俊璞</t>
  </si>
  <si>
    <t>丁炜宸</t>
  </si>
  <si>
    <t>蔡睿泽</t>
  </si>
  <si>
    <t>谭明伟</t>
  </si>
  <si>
    <t>刘浩楠</t>
  </si>
  <si>
    <t>历史建筑保护工程</t>
  </si>
  <si>
    <t>李若冰</t>
  </si>
  <si>
    <t>戴坤雨</t>
  </si>
  <si>
    <t>3241311207</t>
  </si>
  <si>
    <t>英语</t>
  </si>
  <si>
    <t>张英</t>
  </si>
  <si>
    <t>郑立恒</t>
  </si>
  <si>
    <t>林哲政</t>
  </si>
  <si>
    <t>林宇翔</t>
  </si>
  <si>
    <t>广告学</t>
  </si>
  <si>
    <t>孟政辉</t>
  </si>
  <si>
    <r>
      <rPr>
        <b/>
        <sz val="14"/>
        <color theme="1"/>
        <rFont val="仿宋"/>
        <charset val="134"/>
      </rPr>
      <t>专业负责人签字：</t>
    </r>
    <r>
      <rPr>
        <b/>
        <u/>
        <sz val="14"/>
        <color theme="1"/>
        <rFont val="仿宋"/>
        <charset val="134"/>
      </rPr>
      <t>_______________</t>
    </r>
    <r>
      <rPr>
        <b/>
        <sz val="14"/>
        <color theme="1"/>
        <rFont val="仿宋"/>
        <charset val="134"/>
      </rPr>
      <t xml:space="preserve">                  学院院长签字：</t>
    </r>
    <r>
      <rPr>
        <b/>
        <u/>
        <sz val="14"/>
        <color theme="1"/>
        <rFont val="仿宋"/>
        <charset val="134"/>
      </rPr>
      <t>_______________</t>
    </r>
  </si>
  <si>
    <r>
      <rPr>
        <b/>
        <sz val="12"/>
        <color theme="1"/>
        <rFont val="宋体"/>
        <charset val="134"/>
      </rPr>
      <t>接收专业</t>
    </r>
    <r>
      <rPr>
        <b/>
        <sz val="12"/>
        <color theme="1"/>
        <rFont val="Times New Roman"/>
        <charset val="134"/>
      </rPr>
      <t xml:space="preserve"> </t>
    </r>
    <r>
      <rPr>
        <b/>
        <u/>
        <sz val="12"/>
        <color theme="1"/>
        <rFont val="Times New Roman"/>
        <charset val="134"/>
      </rPr>
      <t xml:space="preserve">    </t>
    </r>
    <r>
      <rPr>
        <b/>
        <u/>
        <sz val="12"/>
        <color theme="1"/>
        <rFont val="宋体"/>
        <charset val="134"/>
      </rPr>
      <t>电子信息工程</t>
    </r>
    <r>
      <rPr>
        <b/>
        <u/>
        <sz val="12"/>
        <color theme="1"/>
        <rFont val="Times New Roman"/>
        <charset val="134"/>
      </rPr>
      <t xml:space="preserve">     </t>
    </r>
    <r>
      <rPr>
        <b/>
        <sz val="12"/>
        <color theme="1"/>
        <rFont val="Times New Roman"/>
        <charset val="134"/>
      </rPr>
      <t xml:space="preserve">  </t>
    </r>
    <r>
      <rPr>
        <sz val="12"/>
        <color theme="1"/>
        <rFont val="Times New Roman"/>
        <charset val="134"/>
      </rPr>
      <t xml:space="preserve">                                       </t>
    </r>
    <r>
      <rPr>
        <sz val="12"/>
        <color theme="1"/>
        <rFont val="宋体"/>
        <charset val="134"/>
      </rPr>
      <t>　　　　　　　　　　                        　　　         　　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　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月 　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日</t>
    </r>
  </si>
  <si>
    <t>面试成绩</t>
  </si>
  <si>
    <t>林映彤</t>
  </si>
  <si>
    <t>杨泽晨</t>
  </si>
  <si>
    <t>郭美珍</t>
  </si>
  <si>
    <t>工商管理</t>
  </si>
  <si>
    <t>李虹娜</t>
  </si>
  <si>
    <t>余俊涛</t>
  </si>
  <si>
    <t>智能建造</t>
  </si>
  <si>
    <t>李若依</t>
  </si>
  <si>
    <t>邹心怡</t>
  </si>
  <si>
    <t>常宇浩</t>
  </si>
  <si>
    <t>黄少滨</t>
  </si>
  <si>
    <t>李永垚</t>
  </si>
  <si>
    <t>陈菲</t>
  </si>
  <si>
    <t>刘明翰</t>
  </si>
  <si>
    <t>冯寒冰</t>
  </si>
  <si>
    <t>陈骏泓</t>
  </si>
  <si>
    <t>郭程</t>
  </si>
  <si>
    <t>张其海</t>
  </si>
  <si>
    <t>3240105214</t>
  </si>
  <si>
    <t>国际经济与贸易</t>
  </si>
  <si>
    <t>贾孖旭</t>
  </si>
  <si>
    <t>材料科学与工程学院</t>
  </si>
  <si>
    <t>材料成型及控制工程</t>
  </si>
  <si>
    <t>温创辉</t>
  </si>
  <si>
    <t>学生放弃面试</t>
  </si>
  <si>
    <t>郑俊彦</t>
  </si>
  <si>
    <t>张寒</t>
  </si>
  <si>
    <t>3240902223</t>
  </si>
  <si>
    <r>
      <rPr>
        <b/>
        <sz val="12"/>
        <color theme="1"/>
        <rFont val="宋体"/>
        <charset val="134"/>
      </rPr>
      <t>接收专业</t>
    </r>
    <r>
      <rPr>
        <b/>
        <sz val="12"/>
        <color theme="1"/>
        <rFont val="Times New Roman"/>
        <charset val="134"/>
      </rPr>
      <t xml:space="preserve"> </t>
    </r>
    <r>
      <rPr>
        <b/>
        <u/>
        <sz val="12"/>
        <color theme="1"/>
        <rFont val="Times New Roman"/>
        <charset val="134"/>
      </rPr>
      <t xml:space="preserve">    </t>
    </r>
    <r>
      <rPr>
        <b/>
        <u/>
        <sz val="12"/>
        <color theme="1"/>
        <rFont val="宋体"/>
        <charset val="134"/>
      </rPr>
      <t>通信工程</t>
    </r>
    <r>
      <rPr>
        <b/>
        <u/>
        <sz val="12"/>
        <color theme="1"/>
        <rFont val="Times New Roman"/>
        <charset val="134"/>
      </rPr>
      <t xml:space="preserve">     </t>
    </r>
    <r>
      <rPr>
        <b/>
        <sz val="12"/>
        <color theme="1"/>
        <rFont val="Times New Roman"/>
        <charset val="134"/>
      </rPr>
      <t xml:space="preserve">  </t>
    </r>
    <r>
      <rPr>
        <sz val="12"/>
        <color theme="1"/>
        <rFont val="Times New Roman"/>
        <charset val="134"/>
      </rPr>
      <t xml:space="preserve">                                       </t>
    </r>
    <r>
      <rPr>
        <sz val="12"/>
        <color theme="1"/>
        <rFont val="宋体"/>
        <charset val="134"/>
      </rPr>
      <t>　　　　　　　　　　                                                　　　         　　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　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月 　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日</t>
    </r>
  </si>
  <si>
    <t>金姝含</t>
  </si>
  <si>
    <t>张坤</t>
  </si>
  <si>
    <t>林泽帆</t>
  </si>
  <si>
    <t>张晨博</t>
  </si>
  <si>
    <t>张其爽</t>
  </si>
  <si>
    <t>城市地下空间工程</t>
  </si>
  <si>
    <t>邱芊</t>
  </si>
  <si>
    <t>员博希</t>
  </si>
  <si>
    <t>田际原</t>
  </si>
  <si>
    <t>3241701235</t>
  </si>
  <si>
    <t>吴玉杭</t>
  </si>
  <si>
    <t>蔡海璇</t>
  </si>
  <si>
    <t>岑引翔</t>
  </si>
  <si>
    <t>建筑学</t>
  </si>
  <si>
    <t>肖逸维</t>
  </si>
  <si>
    <r>
      <rPr>
        <b/>
        <sz val="12"/>
        <color theme="1"/>
        <rFont val="宋体"/>
        <charset val="134"/>
      </rPr>
      <t>接收专业</t>
    </r>
    <r>
      <rPr>
        <b/>
        <sz val="12"/>
        <color theme="1"/>
        <rFont val="Times New Roman"/>
        <charset val="134"/>
      </rPr>
      <t xml:space="preserve"> </t>
    </r>
    <r>
      <rPr>
        <b/>
        <u/>
        <sz val="12"/>
        <color theme="1"/>
        <rFont val="Times New Roman"/>
        <charset val="134"/>
      </rPr>
      <t xml:space="preserve">    </t>
    </r>
    <r>
      <rPr>
        <b/>
        <u/>
        <sz val="12"/>
        <color theme="1"/>
        <rFont val="宋体"/>
        <charset val="134"/>
      </rPr>
      <t>微电子科学与工程</t>
    </r>
    <r>
      <rPr>
        <b/>
        <u/>
        <sz val="12"/>
        <color theme="1"/>
        <rFont val="Times New Roman"/>
        <charset val="134"/>
      </rPr>
      <t xml:space="preserve">     </t>
    </r>
    <r>
      <rPr>
        <b/>
        <sz val="12"/>
        <color theme="1"/>
        <rFont val="Times New Roman"/>
        <charset val="134"/>
      </rPr>
      <t xml:space="preserve">  </t>
    </r>
    <r>
      <rPr>
        <sz val="12"/>
        <color theme="1"/>
        <rFont val="Times New Roman"/>
        <charset val="134"/>
      </rPr>
      <t xml:space="preserve">                                       </t>
    </r>
    <r>
      <rPr>
        <sz val="12"/>
        <color theme="1"/>
        <rFont val="宋体"/>
        <charset val="134"/>
      </rPr>
      <t>　　　　　　　　　　                             　　　         　　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　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月 　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日</t>
    </r>
  </si>
  <si>
    <t>程富峰</t>
  </si>
  <si>
    <t>肖成涛</t>
  </si>
  <si>
    <t>市场营销</t>
  </si>
  <si>
    <t>申展图</t>
  </si>
  <si>
    <t>程朝词</t>
  </si>
  <si>
    <t>陈贤进</t>
  </si>
  <si>
    <t>杨彤彤</t>
  </si>
  <si>
    <r>
      <rPr>
        <b/>
        <sz val="12"/>
        <color theme="1"/>
        <rFont val="宋体"/>
        <charset val="134"/>
      </rPr>
      <t>接收专业</t>
    </r>
    <r>
      <rPr>
        <b/>
        <sz val="12"/>
        <color theme="1"/>
        <rFont val="Times New Roman"/>
        <charset val="134"/>
      </rPr>
      <t xml:space="preserve"> </t>
    </r>
    <r>
      <rPr>
        <b/>
        <u/>
        <sz val="12"/>
        <color theme="1"/>
        <rFont val="Times New Roman"/>
        <charset val="134"/>
      </rPr>
      <t xml:space="preserve">    </t>
    </r>
    <r>
      <rPr>
        <b/>
        <u/>
        <sz val="12"/>
        <color theme="1"/>
        <rFont val="宋体"/>
        <charset val="134"/>
      </rPr>
      <t>建筑电气与智能化</t>
    </r>
    <r>
      <rPr>
        <b/>
        <u/>
        <sz val="12"/>
        <color theme="1"/>
        <rFont val="Times New Roman"/>
        <charset val="134"/>
      </rPr>
      <t xml:space="preserve">     </t>
    </r>
    <r>
      <rPr>
        <b/>
        <sz val="12"/>
        <color theme="1"/>
        <rFont val="Times New Roman"/>
        <charset val="134"/>
      </rPr>
      <t xml:space="preserve">  </t>
    </r>
    <r>
      <rPr>
        <sz val="12"/>
        <color theme="1"/>
        <rFont val="Times New Roman"/>
        <charset val="134"/>
      </rPr>
      <t xml:space="preserve">                                       </t>
    </r>
    <r>
      <rPr>
        <sz val="12"/>
        <color theme="1"/>
        <rFont val="宋体"/>
        <charset val="134"/>
      </rPr>
      <t>　　　　　　　　　　                        　　　         　　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　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月 　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日</t>
    </r>
  </si>
  <si>
    <t>袁鑫桐</t>
  </si>
  <si>
    <t>童会媛</t>
  </si>
  <si>
    <t>汪涛</t>
  </si>
  <si>
    <t>风景园林</t>
  </si>
  <si>
    <t>王鑫琦</t>
  </si>
  <si>
    <r>
      <rPr>
        <b/>
        <sz val="12"/>
        <color theme="1"/>
        <rFont val="宋体"/>
        <charset val="134"/>
      </rPr>
      <t>接收专业</t>
    </r>
    <r>
      <rPr>
        <b/>
        <sz val="12"/>
        <color theme="1"/>
        <rFont val="Times New Roman"/>
        <charset val="134"/>
      </rPr>
      <t xml:space="preserve"> </t>
    </r>
    <r>
      <rPr>
        <b/>
        <u/>
        <sz val="12"/>
        <color theme="1"/>
        <rFont val="Times New Roman"/>
        <charset val="134"/>
      </rPr>
      <t xml:space="preserve">    </t>
    </r>
    <r>
      <rPr>
        <b/>
        <u/>
        <sz val="12"/>
        <color theme="1"/>
        <rFont val="宋体"/>
        <charset val="134"/>
      </rPr>
      <t>电气工程与智能控制</t>
    </r>
    <r>
      <rPr>
        <b/>
        <u/>
        <sz val="12"/>
        <color theme="1"/>
        <rFont val="Times New Roman"/>
        <charset val="134"/>
      </rPr>
      <t xml:space="preserve">     </t>
    </r>
    <r>
      <rPr>
        <b/>
        <sz val="12"/>
        <color theme="1"/>
        <rFont val="Times New Roman"/>
        <charset val="134"/>
      </rPr>
      <t xml:space="preserve">  </t>
    </r>
    <r>
      <rPr>
        <sz val="12"/>
        <color theme="1"/>
        <rFont val="Times New Roman"/>
        <charset val="134"/>
      </rPr>
      <t xml:space="preserve">                                       </t>
    </r>
    <r>
      <rPr>
        <sz val="12"/>
        <color theme="1"/>
        <rFont val="宋体"/>
        <charset val="134"/>
      </rPr>
      <t>　　　　　　　　　　                        　　　         　　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　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月 　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日</t>
    </r>
  </si>
  <si>
    <t>张嘉彬</t>
  </si>
  <si>
    <t>卢前堃</t>
  </si>
  <si>
    <t>叶康</t>
  </si>
  <si>
    <t>刘禹欣</t>
  </si>
  <si>
    <t>3240908226</t>
  </si>
  <si>
    <t>郭通钰</t>
  </si>
  <si>
    <t>杨雨润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</si>
</sst>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_);[Red]\(0\)"/>
  </numFmts>
  <fonts count="45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b/>
      <sz val="12"/>
      <color theme="1"/>
      <name val="宋体"/>
      <charset val="134"/>
    </font>
    <font>
      <b/>
      <sz val="12"/>
      <color theme="1"/>
      <name val="等线"/>
      <charset val="134"/>
      <scheme val="minor"/>
    </font>
    <font>
      <b/>
      <sz val="12"/>
      <color theme="1"/>
      <name val="仿宋"/>
      <charset val="134"/>
    </font>
    <font>
      <b/>
      <sz val="10"/>
      <color theme="1"/>
      <name val="仿宋"/>
      <charset val="134"/>
    </font>
    <font>
      <b/>
      <sz val="8"/>
      <color theme="1"/>
      <name val="仿宋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仿宋"/>
      <charset val="134"/>
    </font>
    <font>
      <b/>
      <sz val="11"/>
      <color rgb="FFFF0000"/>
      <name val="等线"/>
      <charset val="134"/>
      <scheme val="minor"/>
    </font>
    <font>
      <sz val="10"/>
      <color rgb="FF000000"/>
      <name val="SimSun"/>
      <charset val="134"/>
    </font>
    <font>
      <sz val="10"/>
      <name val="SimSun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2"/>
      <color theme="1"/>
      <name val="Times New Roman"/>
      <charset val="134"/>
    </font>
    <font>
      <b/>
      <u/>
      <sz val="12"/>
      <color theme="1"/>
      <name val="Times New Roman"/>
      <charset val="134"/>
    </font>
    <font>
      <b/>
      <u/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b/>
      <sz val="15"/>
      <color theme="1"/>
      <name val="黑体"/>
      <charset val="134"/>
    </font>
    <font>
      <b/>
      <u/>
      <sz val="14"/>
      <color theme="1"/>
      <name val="仿宋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37" fillId="0" borderId="0"/>
  </cellStyleXfs>
  <cellXfs count="122">
    <xf numFmtId="0" fontId="0" fillId="0" borderId="0" xfId="0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7" fontId="9" fillId="3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76" fontId="10" fillId="0" borderId="0" xfId="0" applyNumberFormat="1" applyFont="1" applyAlignment="1">
      <alignment horizontal="left" vertical="center"/>
    </xf>
    <xf numFmtId="177" fontId="1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177" fontId="12" fillId="0" borderId="6" xfId="0" applyNumberFormat="1" applyFont="1" applyFill="1" applyBorder="1" applyAlignment="1">
      <alignment horizontal="center" vertical="center" wrapText="1"/>
    </xf>
    <xf numFmtId="177" fontId="13" fillId="3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7" fontId="10" fillId="0" borderId="0" xfId="0" applyNumberFormat="1" applyFont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178" fontId="13" fillId="3" borderId="6" xfId="0" applyNumberFormat="1" applyFont="1" applyFill="1" applyBorder="1" applyAlignment="1">
      <alignment horizontal="center" vertical="center" wrapText="1"/>
    </xf>
    <xf numFmtId="177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6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7" fontId="9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4" borderId="6" xfId="0" applyFont="1" applyFill="1" applyBorder="1" applyAlignment="1">
      <alignment horizontal="center" vertical="center" shrinkToFit="1"/>
    </xf>
    <xf numFmtId="0" fontId="8" fillId="4" borderId="6" xfId="5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 shrinkToFit="1"/>
    </xf>
    <xf numFmtId="0" fontId="8" fillId="0" borderId="6" xfId="5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Fill="1" applyAlignment="1">
      <alignment vertical="center" shrinkToFit="1"/>
    </xf>
    <xf numFmtId="0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shrinkToFit="1"/>
    </xf>
    <xf numFmtId="0" fontId="8" fillId="2" borderId="6" xfId="0" applyNumberFormat="1" applyFont="1" applyFill="1" applyBorder="1" applyAlignment="1">
      <alignment horizontal="center" vertical="center"/>
    </xf>
    <xf numFmtId="49" fontId="15" fillId="2" borderId="6" xfId="0" applyNumberFormat="1" applyFont="1" applyFill="1" applyBorder="1" applyAlignment="1">
      <alignment horizontal="center" vertical="center"/>
    </xf>
    <xf numFmtId="0" fontId="16" fillId="2" borderId="6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left" vertical="center" shrinkToFit="1"/>
    </xf>
    <xf numFmtId="0" fontId="8" fillId="2" borderId="6" xfId="50" applyNumberFormat="1" applyFont="1" applyFill="1" applyBorder="1" applyAlignment="1">
      <alignment horizontal="center" vertical="center" wrapText="1"/>
    </xf>
    <xf numFmtId="49" fontId="16" fillId="2" borderId="6" xfId="5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shrinkToFit="1"/>
    </xf>
    <xf numFmtId="49" fontId="8" fillId="2" borderId="6" xfId="5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shrinkToFit="1"/>
    </xf>
    <xf numFmtId="49" fontId="8" fillId="0" borderId="6" xfId="5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shrinkToFit="1"/>
    </xf>
    <xf numFmtId="49" fontId="16" fillId="0" borderId="6" xfId="5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49" fontId="8" fillId="0" borderId="6" xfId="50" applyNumberFormat="1" applyFont="1" applyBorder="1" applyAlignment="1">
      <alignment horizontal="center" vertical="center" wrapText="1"/>
    </xf>
    <xf numFmtId="49" fontId="16" fillId="0" borderId="6" xfId="50" applyNumberFormat="1" applyFont="1" applyBorder="1" applyAlignment="1">
      <alignment horizontal="center" vertical="center" wrapText="1"/>
    </xf>
    <xf numFmtId="0" fontId="8" fillId="0" borderId="6" xfId="50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/>
    </xf>
    <xf numFmtId="177" fontId="17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shrinkToFit="1"/>
    </xf>
    <xf numFmtId="176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left" vertical="center"/>
    </xf>
    <xf numFmtId="0" fontId="8" fillId="0" borderId="6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7"/>
  <sheetViews>
    <sheetView tabSelected="1" workbookViewId="0">
      <selection activeCell="S10" sqref="S10"/>
    </sheetView>
  </sheetViews>
  <sheetFormatPr defaultColWidth="9" defaultRowHeight="14.25"/>
  <cols>
    <col min="1" max="1" width="6" style="52" customWidth="1"/>
    <col min="2" max="2" width="16" style="73" customWidth="1"/>
    <col min="3" max="3" width="20.6333333333333" style="52" customWidth="1"/>
    <col min="4" max="4" width="9" style="52"/>
    <col min="5" max="5" width="12" style="74" customWidth="1"/>
    <col min="6" max="6" width="6.38333333333333" style="75" customWidth="1"/>
    <col min="7" max="7" width="9.5" style="75" customWidth="1"/>
    <col min="8" max="10" width="7.38333333333333" style="52" customWidth="1"/>
    <col min="11" max="11" width="7.63333333333333" style="76" customWidth="1"/>
    <col min="12" max="12" width="7.63333333333333" style="52" customWidth="1"/>
    <col min="13" max="13" width="7.63333333333333" style="53" customWidth="1"/>
    <col min="14" max="14" width="7.13333333333333" style="52" customWidth="1"/>
    <col min="15" max="15" width="7.88333333333333" style="53" customWidth="1"/>
    <col min="16" max="16" width="6.63333333333333" style="52" customWidth="1"/>
    <col min="17" max="17" width="10.5" style="77" customWidth="1"/>
    <col min="18" max="18" width="14.5" style="52" customWidth="1"/>
    <col min="19" max="16384" width="9" style="52"/>
  </cols>
  <sheetData>
    <row r="1" ht="71" customHeight="1" spans="1:17">
      <c r="A1" s="59" t="s">
        <v>0</v>
      </c>
      <c r="B1" s="78"/>
      <c r="C1" s="59"/>
      <c r="D1" s="59"/>
      <c r="E1" s="59"/>
      <c r="F1" s="59"/>
      <c r="G1" s="59"/>
      <c r="H1" s="59"/>
      <c r="I1" s="59"/>
      <c r="J1" s="59"/>
      <c r="K1" s="59"/>
      <c r="L1" s="59"/>
      <c r="M1" s="108"/>
      <c r="N1" s="59"/>
      <c r="O1" s="59"/>
      <c r="P1" s="59"/>
      <c r="Q1" s="78"/>
    </row>
    <row r="2" ht="49" customHeight="1" spans="1:17">
      <c r="A2" s="60" t="s">
        <v>1</v>
      </c>
      <c r="B2" s="79"/>
      <c r="C2" s="60"/>
      <c r="D2" s="60"/>
      <c r="E2" s="60"/>
      <c r="F2" s="60"/>
      <c r="G2" s="60"/>
      <c r="H2" s="60"/>
      <c r="I2" s="60"/>
      <c r="J2" s="60"/>
      <c r="K2" s="109"/>
      <c r="L2" s="60"/>
      <c r="M2" s="110"/>
      <c r="N2" s="60"/>
      <c r="O2" s="60"/>
      <c r="P2" s="60"/>
      <c r="Q2" s="79"/>
    </row>
    <row r="3" ht="37" customHeight="1" spans="1:17">
      <c r="A3" s="80" t="s">
        <v>2</v>
      </c>
      <c r="B3" s="81" t="s">
        <v>3</v>
      </c>
      <c r="C3" s="82" t="s">
        <v>4</v>
      </c>
      <c r="D3" s="82" t="s">
        <v>5</v>
      </c>
      <c r="E3" s="83" t="s">
        <v>6</v>
      </c>
      <c r="F3" s="84" t="s">
        <v>7</v>
      </c>
      <c r="G3" s="85"/>
      <c r="H3" s="85"/>
      <c r="I3" s="85"/>
      <c r="J3" s="85"/>
      <c r="K3" s="111" t="s">
        <v>8</v>
      </c>
      <c r="L3" s="112"/>
      <c r="M3" s="113" t="s">
        <v>9</v>
      </c>
      <c r="N3" s="112"/>
      <c r="O3" s="61" t="s">
        <v>10</v>
      </c>
      <c r="P3" s="43" t="s">
        <v>11</v>
      </c>
      <c r="Q3" s="33" t="s">
        <v>12</v>
      </c>
    </row>
    <row r="4" ht="54" customHeight="1" spans="1:17">
      <c r="A4" s="86"/>
      <c r="B4" s="87"/>
      <c r="C4" s="88"/>
      <c r="D4" s="88"/>
      <c r="E4" s="89"/>
      <c r="F4" s="54" t="s">
        <v>13</v>
      </c>
      <c r="G4" s="55" t="s">
        <v>14</v>
      </c>
      <c r="H4" s="56" t="s">
        <v>15</v>
      </c>
      <c r="I4" s="56" t="s">
        <v>16</v>
      </c>
      <c r="J4" s="56" t="s">
        <v>17</v>
      </c>
      <c r="K4" s="114" t="s">
        <v>18</v>
      </c>
      <c r="L4" s="114" t="s">
        <v>19</v>
      </c>
      <c r="M4" s="115" t="s">
        <v>20</v>
      </c>
      <c r="N4" s="114" t="s">
        <v>21</v>
      </c>
      <c r="O4" s="62"/>
      <c r="P4" s="43"/>
      <c r="Q4" s="37"/>
    </row>
    <row r="5" ht="24.95" customHeight="1" spans="1:17">
      <c r="A5" s="46">
        <v>1</v>
      </c>
      <c r="B5" s="90" t="s">
        <v>22</v>
      </c>
      <c r="C5" s="57" t="s">
        <v>23</v>
      </c>
      <c r="D5" s="91" t="s">
        <v>24</v>
      </c>
      <c r="E5" s="91">
        <v>3241921212</v>
      </c>
      <c r="F5" s="21">
        <v>60</v>
      </c>
      <c r="G5" s="21">
        <v>1</v>
      </c>
      <c r="H5" s="22">
        <f t="shared" ref="H5:H68" si="0">(F5-G5)*30/(F5-1)</f>
        <v>30</v>
      </c>
      <c r="I5" s="63">
        <v>0</v>
      </c>
      <c r="J5" s="22">
        <f t="shared" ref="J5:J68" si="1">H5+I5</f>
        <v>30</v>
      </c>
      <c r="K5" s="38">
        <v>83</v>
      </c>
      <c r="L5" s="22">
        <f t="shared" ref="L5:L68" si="2">K5*0.3</f>
        <v>24.9</v>
      </c>
      <c r="M5" s="64">
        <v>91.75</v>
      </c>
      <c r="N5" s="22">
        <f t="shared" ref="N5:N68" si="3">M5*0.4</f>
        <v>36.7</v>
      </c>
      <c r="O5" s="22">
        <f t="shared" ref="O5:O68" si="4">J5+L5+N5</f>
        <v>91.6</v>
      </c>
      <c r="P5" s="42" t="s">
        <v>25</v>
      </c>
      <c r="Q5" s="50"/>
    </row>
    <row r="6" ht="24.95" customHeight="1" spans="1:17">
      <c r="A6" s="46">
        <v>2</v>
      </c>
      <c r="B6" s="90" t="s">
        <v>22</v>
      </c>
      <c r="C6" s="92" t="s">
        <v>26</v>
      </c>
      <c r="D6" s="93" t="s">
        <v>27</v>
      </c>
      <c r="E6" s="93">
        <v>3241907110</v>
      </c>
      <c r="F6" s="21">
        <v>61</v>
      </c>
      <c r="G6" s="21">
        <v>6</v>
      </c>
      <c r="H6" s="22">
        <f t="shared" si="0"/>
        <v>27.5</v>
      </c>
      <c r="I6" s="63">
        <v>0</v>
      </c>
      <c r="J6" s="22">
        <f t="shared" si="1"/>
        <v>27.5</v>
      </c>
      <c r="K6" s="38">
        <v>81</v>
      </c>
      <c r="L6" s="22">
        <f t="shared" si="2"/>
        <v>24.3</v>
      </c>
      <c r="M6" s="64">
        <v>86</v>
      </c>
      <c r="N6" s="22">
        <f t="shared" si="3"/>
        <v>34.4</v>
      </c>
      <c r="O6" s="22">
        <f t="shared" si="4"/>
        <v>86.2</v>
      </c>
      <c r="P6" s="42" t="s">
        <v>25</v>
      </c>
      <c r="Q6" s="50"/>
    </row>
    <row r="7" ht="24.95" customHeight="1" spans="1:17">
      <c r="A7" s="46">
        <v>3</v>
      </c>
      <c r="B7" s="94" t="s">
        <v>22</v>
      </c>
      <c r="C7" s="57" t="s">
        <v>28</v>
      </c>
      <c r="D7" s="95" t="s">
        <v>29</v>
      </c>
      <c r="E7" s="95">
        <v>3241913115</v>
      </c>
      <c r="F7" s="21">
        <v>92</v>
      </c>
      <c r="G7" s="21">
        <v>3</v>
      </c>
      <c r="H7" s="22">
        <f t="shared" si="0"/>
        <v>29.3406593406593</v>
      </c>
      <c r="I7" s="63">
        <v>0</v>
      </c>
      <c r="J7" s="22">
        <f t="shared" si="1"/>
        <v>29.3406593406593</v>
      </c>
      <c r="K7" s="38">
        <v>65</v>
      </c>
      <c r="L7" s="22">
        <f t="shared" si="2"/>
        <v>19.5</v>
      </c>
      <c r="M7" s="64">
        <v>92.25</v>
      </c>
      <c r="N7" s="22">
        <f t="shared" si="3"/>
        <v>36.9</v>
      </c>
      <c r="O7" s="22">
        <f t="shared" si="4"/>
        <v>85.7406593406593</v>
      </c>
      <c r="P7" s="42" t="s">
        <v>25</v>
      </c>
      <c r="Q7" s="50"/>
    </row>
    <row r="8" ht="24.95" customHeight="1" spans="1:17">
      <c r="A8" s="46">
        <v>4</v>
      </c>
      <c r="B8" s="90" t="s">
        <v>30</v>
      </c>
      <c r="C8" s="96" t="s">
        <v>31</v>
      </c>
      <c r="D8" s="91" t="s">
        <v>32</v>
      </c>
      <c r="E8" s="91">
        <v>3241803205</v>
      </c>
      <c r="F8" s="21">
        <v>59</v>
      </c>
      <c r="G8" s="21">
        <v>1</v>
      </c>
      <c r="H8" s="22">
        <f t="shared" si="0"/>
        <v>30</v>
      </c>
      <c r="I8" s="63">
        <v>0</v>
      </c>
      <c r="J8" s="22">
        <f t="shared" si="1"/>
        <v>30</v>
      </c>
      <c r="K8" s="38">
        <v>55</v>
      </c>
      <c r="L8" s="22">
        <f t="shared" si="2"/>
        <v>16.5</v>
      </c>
      <c r="M8" s="116">
        <v>90.25</v>
      </c>
      <c r="N8" s="22">
        <f t="shared" si="3"/>
        <v>36.1</v>
      </c>
      <c r="O8" s="22">
        <f t="shared" si="4"/>
        <v>82.6</v>
      </c>
      <c r="P8" s="42" t="s">
        <v>25</v>
      </c>
      <c r="Q8" s="50"/>
    </row>
    <row r="9" ht="24.95" customHeight="1" spans="1:17">
      <c r="A9" s="46">
        <v>5</v>
      </c>
      <c r="B9" s="90" t="s">
        <v>33</v>
      </c>
      <c r="C9" s="96" t="s">
        <v>34</v>
      </c>
      <c r="D9" s="91" t="s">
        <v>35</v>
      </c>
      <c r="E9" s="91">
        <v>3248919104</v>
      </c>
      <c r="F9" s="21">
        <v>64</v>
      </c>
      <c r="G9" s="21">
        <v>10</v>
      </c>
      <c r="H9" s="22">
        <f t="shared" si="0"/>
        <v>25.7142857142857</v>
      </c>
      <c r="I9" s="63">
        <v>2</v>
      </c>
      <c r="J9" s="22">
        <f t="shared" si="1"/>
        <v>27.7142857142857</v>
      </c>
      <c r="K9" s="38">
        <v>64</v>
      </c>
      <c r="L9" s="22">
        <f t="shared" si="2"/>
        <v>19.2</v>
      </c>
      <c r="M9" s="64">
        <v>88.75</v>
      </c>
      <c r="N9" s="22">
        <f t="shared" si="3"/>
        <v>35.5</v>
      </c>
      <c r="O9" s="22">
        <f t="shared" si="4"/>
        <v>82.4142857142857</v>
      </c>
      <c r="P9" s="42" t="s">
        <v>25</v>
      </c>
      <c r="Q9" s="50"/>
    </row>
    <row r="10" ht="24.95" customHeight="1" spans="1:17">
      <c r="A10" s="46">
        <v>6</v>
      </c>
      <c r="B10" s="90" t="s">
        <v>30</v>
      </c>
      <c r="C10" s="96" t="s">
        <v>31</v>
      </c>
      <c r="D10" s="91" t="s">
        <v>36</v>
      </c>
      <c r="E10" s="91">
        <v>3241803118</v>
      </c>
      <c r="F10" s="21">
        <v>59</v>
      </c>
      <c r="G10" s="21">
        <v>17</v>
      </c>
      <c r="H10" s="22">
        <f t="shared" si="0"/>
        <v>21.7241379310345</v>
      </c>
      <c r="I10" s="63">
        <v>0</v>
      </c>
      <c r="J10" s="22">
        <f t="shared" si="1"/>
        <v>21.7241379310345</v>
      </c>
      <c r="K10" s="38">
        <v>87</v>
      </c>
      <c r="L10" s="22">
        <f t="shared" si="2"/>
        <v>26.1</v>
      </c>
      <c r="M10" s="116">
        <v>85.75</v>
      </c>
      <c r="N10" s="22">
        <f t="shared" si="3"/>
        <v>34.3</v>
      </c>
      <c r="O10" s="22">
        <f t="shared" si="4"/>
        <v>82.1241379310345</v>
      </c>
      <c r="P10" s="42" t="s">
        <v>25</v>
      </c>
      <c r="Q10" s="50"/>
    </row>
    <row r="11" ht="24.95" customHeight="1" spans="1:17">
      <c r="A11" s="46">
        <v>7</v>
      </c>
      <c r="B11" s="90" t="s">
        <v>22</v>
      </c>
      <c r="C11" s="96" t="s">
        <v>26</v>
      </c>
      <c r="D11" s="91" t="s">
        <v>37</v>
      </c>
      <c r="E11" s="91">
        <v>3241907212</v>
      </c>
      <c r="F11" s="21">
        <v>61</v>
      </c>
      <c r="G11" s="21">
        <v>7</v>
      </c>
      <c r="H11" s="22">
        <f t="shared" si="0"/>
        <v>27</v>
      </c>
      <c r="I11" s="63">
        <v>0</v>
      </c>
      <c r="J11" s="22">
        <f t="shared" si="1"/>
        <v>27</v>
      </c>
      <c r="K11" s="38">
        <v>69</v>
      </c>
      <c r="L11" s="22">
        <f t="shared" si="2"/>
        <v>20.7</v>
      </c>
      <c r="M11" s="64">
        <v>85.75</v>
      </c>
      <c r="N11" s="22">
        <f t="shared" si="3"/>
        <v>34.3</v>
      </c>
      <c r="O11" s="22">
        <f t="shared" si="4"/>
        <v>82</v>
      </c>
      <c r="P11" s="42" t="s">
        <v>25</v>
      </c>
      <c r="Q11" s="50"/>
    </row>
    <row r="12" ht="24.95" customHeight="1" spans="1:17">
      <c r="A12" s="46">
        <v>8</v>
      </c>
      <c r="B12" s="90" t="s">
        <v>38</v>
      </c>
      <c r="C12" s="96" t="s">
        <v>39</v>
      </c>
      <c r="D12" s="91" t="s">
        <v>40</v>
      </c>
      <c r="E12" s="91" t="s">
        <v>41</v>
      </c>
      <c r="F12" s="21">
        <v>123</v>
      </c>
      <c r="G12" s="21">
        <v>3</v>
      </c>
      <c r="H12" s="22">
        <f t="shared" si="0"/>
        <v>29.5081967213115</v>
      </c>
      <c r="I12" s="63">
        <v>0</v>
      </c>
      <c r="J12" s="22">
        <f t="shared" si="1"/>
        <v>29.5081967213115</v>
      </c>
      <c r="K12" s="38">
        <v>56</v>
      </c>
      <c r="L12" s="22">
        <f t="shared" si="2"/>
        <v>16.8</v>
      </c>
      <c r="M12" s="64">
        <v>87.5</v>
      </c>
      <c r="N12" s="22">
        <f t="shared" si="3"/>
        <v>35</v>
      </c>
      <c r="O12" s="22">
        <f t="shared" si="4"/>
        <v>81.3081967213115</v>
      </c>
      <c r="P12" s="42" t="s">
        <v>25</v>
      </c>
      <c r="Q12" s="50"/>
    </row>
    <row r="13" ht="24.95" customHeight="1" spans="1:17">
      <c r="A13" s="46">
        <v>9</v>
      </c>
      <c r="B13" s="90" t="s">
        <v>22</v>
      </c>
      <c r="C13" s="57" t="s">
        <v>28</v>
      </c>
      <c r="D13" s="91" t="s">
        <v>42</v>
      </c>
      <c r="E13" s="91">
        <v>3241913217</v>
      </c>
      <c r="F13" s="21">
        <v>92</v>
      </c>
      <c r="G13" s="21">
        <v>10</v>
      </c>
      <c r="H13" s="22">
        <f t="shared" si="0"/>
        <v>27.032967032967</v>
      </c>
      <c r="I13" s="63">
        <v>0</v>
      </c>
      <c r="J13" s="22">
        <f t="shared" si="1"/>
        <v>27.032967032967</v>
      </c>
      <c r="K13" s="38">
        <v>61</v>
      </c>
      <c r="L13" s="22">
        <f t="shared" si="2"/>
        <v>18.3</v>
      </c>
      <c r="M13" s="64">
        <v>89.25</v>
      </c>
      <c r="N13" s="22">
        <f t="shared" si="3"/>
        <v>35.7</v>
      </c>
      <c r="O13" s="22">
        <f t="shared" si="4"/>
        <v>81.032967032967</v>
      </c>
      <c r="P13" s="42" t="s">
        <v>25</v>
      </c>
      <c r="Q13" s="50"/>
    </row>
    <row r="14" ht="24.95" customHeight="1" spans="1:17">
      <c r="A14" s="46">
        <v>10</v>
      </c>
      <c r="B14" s="97" t="s">
        <v>43</v>
      </c>
      <c r="C14" s="98" t="s">
        <v>44</v>
      </c>
      <c r="D14" s="99" t="s">
        <v>45</v>
      </c>
      <c r="E14" s="99">
        <v>3240908217</v>
      </c>
      <c r="F14" s="21">
        <v>101</v>
      </c>
      <c r="G14" s="21">
        <v>5</v>
      </c>
      <c r="H14" s="22">
        <f t="shared" si="0"/>
        <v>28.8</v>
      </c>
      <c r="I14" s="63">
        <v>0</v>
      </c>
      <c r="J14" s="22">
        <f t="shared" si="1"/>
        <v>28.8</v>
      </c>
      <c r="K14" s="38">
        <v>62</v>
      </c>
      <c r="L14" s="22">
        <f t="shared" si="2"/>
        <v>18.6</v>
      </c>
      <c r="M14" s="64">
        <v>83.5</v>
      </c>
      <c r="N14" s="22">
        <f t="shared" si="3"/>
        <v>33.4</v>
      </c>
      <c r="O14" s="22">
        <f t="shared" si="4"/>
        <v>80.8</v>
      </c>
      <c r="P14" s="42" t="s">
        <v>25</v>
      </c>
      <c r="Q14" s="50"/>
    </row>
    <row r="15" ht="24.95" customHeight="1" spans="1:17">
      <c r="A15" s="46">
        <v>11</v>
      </c>
      <c r="B15" s="90" t="s">
        <v>46</v>
      </c>
      <c r="C15" s="96" t="s">
        <v>47</v>
      </c>
      <c r="D15" s="91" t="s">
        <v>48</v>
      </c>
      <c r="E15" s="91" t="s">
        <v>49</v>
      </c>
      <c r="F15" s="21">
        <v>60</v>
      </c>
      <c r="G15" s="21">
        <v>1</v>
      </c>
      <c r="H15" s="22">
        <f t="shared" si="0"/>
        <v>30</v>
      </c>
      <c r="I15" s="63">
        <v>0</v>
      </c>
      <c r="J15" s="22">
        <f t="shared" si="1"/>
        <v>30</v>
      </c>
      <c r="K15" s="38">
        <v>53</v>
      </c>
      <c r="L15" s="22">
        <f t="shared" si="2"/>
        <v>15.9</v>
      </c>
      <c r="M15" s="64">
        <v>85.25</v>
      </c>
      <c r="N15" s="22">
        <f t="shared" si="3"/>
        <v>34.1</v>
      </c>
      <c r="O15" s="22">
        <f t="shared" si="4"/>
        <v>80</v>
      </c>
      <c r="P15" s="42" t="s">
        <v>25</v>
      </c>
      <c r="Q15" s="50"/>
    </row>
    <row r="16" ht="24.95" customHeight="1" spans="1:17">
      <c r="A16" s="46">
        <v>12</v>
      </c>
      <c r="B16" s="90" t="s">
        <v>33</v>
      </c>
      <c r="C16" s="96" t="s">
        <v>50</v>
      </c>
      <c r="D16" s="91" t="s">
        <v>51</v>
      </c>
      <c r="E16" s="91">
        <v>3248921226</v>
      </c>
      <c r="F16" s="21">
        <v>65</v>
      </c>
      <c r="G16" s="21">
        <v>1</v>
      </c>
      <c r="H16" s="22">
        <f t="shared" si="0"/>
        <v>30</v>
      </c>
      <c r="I16" s="63">
        <v>0</v>
      </c>
      <c r="J16" s="22">
        <f t="shared" si="1"/>
        <v>30</v>
      </c>
      <c r="K16" s="38">
        <v>55</v>
      </c>
      <c r="L16" s="22">
        <f t="shared" si="2"/>
        <v>16.5</v>
      </c>
      <c r="M16" s="64">
        <v>83.75</v>
      </c>
      <c r="N16" s="22">
        <f t="shared" si="3"/>
        <v>33.5</v>
      </c>
      <c r="O16" s="22">
        <f t="shared" si="4"/>
        <v>80</v>
      </c>
      <c r="P16" s="42" t="s">
        <v>25</v>
      </c>
      <c r="Q16" s="50"/>
    </row>
    <row r="17" ht="24.95" customHeight="1" spans="1:17">
      <c r="A17" s="46">
        <v>13</v>
      </c>
      <c r="B17" s="90" t="s">
        <v>52</v>
      </c>
      <c r="C17" s="96" t="s">
        <v>53</v>
      </c>
      <c r="D17" s="91" t="s">
        <v>54</v>
      </c>
      <c r="E17" s="91">
        <v>3240601202</v>
      </c>
      <c r="F17" s="21">
        <v>170</v>
      </c>
      <c r="G17" s="21">
        <v>5</v>
      </c>
      <c r="H17" s="22">
        <f t="shared" si="0"/>
        <v>29.2899408284024</v>
      </c>
      <c r="I17" s="63">
        <v>0</v>
      </c>
      <c r="J17" s="22">
        <f t="shared" si="1"/>
        <v>29.2899408284024</v>
      </c>
      <c r="K17" s="38">
        <v>52</v>
      </c>
      <c r="L17" s="22">
        <f t="shared" si="2"/>
        <v>15.6</v>
      </c>
      <c r="M17" s="64">
        <v>86.75</v>
      </c>
      <c r="N17" s="22">
        <f t="shared" si="3"/>
        <v>34.7</v>
      </c>
      <c r="O17" s="22">
        <f t="shared" si="4"/>
        <v>79.5899408284024</v>
      </c>
      <c r="P17" s="42" t="s">
        <v>25</v>
      </c>
      <c r="Q17" s="50"/>
    </row>
    <row r="18" ht="24.95" customHeight="1" spans="1:17">
      <c r="A18" s="46">
        <v>14</v>
      </c>
      <c r="B18" s="100" t="s">
        <v>43</v>
      </c>
      <c r="C18" s="101" t="s">
        <v>55</v>
      </c>
      <c r="D18" s="21" t="s">
        <v>56</v>
      </c>
      <c r="E18" s="21">
        <v>3240907218</v>
      </c>
      <c r="F18" s="21">
        <v>105</v>
      </c>
      <c r="G18" s="21">
        <v>2</v>
      </c>
      <c r="H18" s="22">
        <f t="shared" si="0"/>
        <v>29.7115384615385</v>
      </c>
      <c r="I18" s="63">
        <v>0</v>
      </c>
      <c r="J18" s="22">
        <f t="shared" si="1"/>
        <v>29.7115384615385</v>
      </c>
      <c r="K18" s="38">
        <v>57</v>
      </c>
      <c r="L18" s="22">
        <f t="shared" si="2"/>
        <v>17.1</v>
      </c>
      <c r="M18" s="64">
        <v>81</v>
      </c>
      <c r="N18" s="22">
        <f t="shared" si="3"/>
        <v>32.4</v>
      </c>
      <c r="O18" s="22">
        <f t="shared" si="4"/>
        <v>79.2115384615385</v>
      </c>
      <c r="P18" s="44" t="s">
        <v>57</v>
      </c>
      <c r="Q18" s="50"/>
    </row>
    <row r="19" ht="24.95" customHeight="1" spans="1:17">
      <c r="A19" s="46">
        <v>15</v>
      </c>
      <c r="B19" s="102" t="s">
        <v>38</v>
      </c>
      <c r="C19" s="103" t="s">
        <v>58</v>
      </c>
      <c r="D19" s="104" t="s">
        <v>59</v>
      </c>
      <c r="E19" s="122" t="s">
        <v>60</v>
      </c>
      <c r="F19" s="21">
        <v>183</v>
      </c>
      <c r="G19" s="21">
        <v>7</v>
      </c>
      <c r="H19" s="22">
        <f t="shared" si="0"/>
        <v>29.010989010989</v>
      </c>
      <c r="I19" s="63">
        <v>0</v>
      </c>
      <c r="J19" s="22">
        <f t="shared" si="1"/>
        <v>29.010989010989</v>
      </c>
      <c r="K19" s="38">
        <v>55</v>
      </c>
      <c r="L19" s="22">
        <f t="shared" si="2"/>
        <v>16.5</v>
      </c>
      <c r="M19" s="64">
        <v>83.75</v>
      </c>
      <c r="N19" s="22">
        <f t="shared" si="3"/>
        <v>33.5</v>
      </c>
      <c r="O19" s="22">
        <f t="shared" si="4"/>
        <v>79.010989010989</v>
      </c>
      <c r="P19" s="44" t="s">
        <v>57</v>
      </c>
      <c r="Q19" s="50"/>
    </row>
    <row r="20" ht="24.95" customHeight="1" spans="1:17">
      <c r="A20" s="46">
        <v>16</v>
      </c>
      <c r="B20" s="102" t="s">
        <v>22</v>
      </c>
      <c r="C20" s="58" t="s">
        <v>28</v>
      </c>
      <c r="D20" s="104" t="s">
        <v>61</v>
      </c>
      <c r="E20" s="104">
        <v>3241913218</v>
      </c>
      <c r="F20" s="21">
        <v>92</v>
      </c>
      <c r="G20" s="21">
        <v>11</v>
      </c>
      <c r="H20" s="22">
        <f t="shared" si="0"/>
        <v>26.7032967032967</v>
      </c>
      <c r="I20" s="63">
        <v>0</v>
      </c>
      <c r="J20" s="22">
        <f t="shared" si="1"/>
        <v>26.7032967032967</v>
      </c>
      <c r="K20" s="38">
        <v>64</v>
      </c>
      <c r="L20" s="22">
        <f t="shared" si="2"/>
        <v>19.2</v>
      </c>
      <c r="M20" s="64">
        <v>82.5</v>
      </c>
      <c r="N20" s="22">
        <f t="shared" si="3"/>
        <v>33</v>
      </c>
      <c r="O20" s="22">
        <f t="shared" si="4"/>
        <v>78.9032967032967</v>
      </c>
      <c r="P20" s="44" t="s">
        <v>57</v>
      </c>
      <c r="Q20" s="50"/>
    </row>
    <row r="21" ht="24.95" customHeight="1" spans="1:17">
      <c r="A21" s="46">
        <v>17</v>
      </c>
      <c r="B21" s="102" t="s">
        <v>22</v>
      </c>
      <c r="C21" s="103" t="s">
        <v>26</v>
      </c>
      <c r="D21" s="104" t="s">
        <v>62</v>
      </c>
      <c r="E21" s="104">
        <v>3241907103</v>
      </c>
      <c r="F21" s="21">
        <v>61</v>
      </c>
      <c r="G21" s="21">
        <v>4</v>
      </c>
      <c r="H21" s="22">
        <f t="shared" si="0"/>
        <v>28.5</v>
      </c>
      <c r="I21" s="63">
        <v>0</v>
      </c>
      <c r="J21" s="22">
        <f t="shared" si="1"/>
        <v>28.5</v>
      </c>
      <c r="K21" s="38">
        <v>52</v>
      </c>
      <c r="L21" s="22">
        <f t="shared" si="2"/>
        <v>15.6</v>
      </c>
      <c r="M21" s="64">
        <v>87</v>
      </c>
      <c r="N21" s="22">
        <f t="shared" si="3"/>
        <v>34.8</v>
      </c>
      <c r="O21" s="22">
        <f t="shared" si="4"/>
        <v>78.9</v>
      </c>
      <c r="P21" s="44" t="s">
        <v>57</v>
      </c>
      <c r="Q21" s="50"/>
    </row>
    <row r="22" ht="24.95" customHeight="1" spans="1:17">
      <c r="A22" s="46">
        <v>18</v>
      </c>
      <c r="B22" s="102" t="s">
        <v>52</v>
      </c>
      <c r="C22" s="103" t="s">
        <v>53</v>
      </c>
      <c r="D22" s="104" t="s">
        <v>63</v>
      </c>
      <c r="E22" s="104">
        <v>3240601305</v>
      </c>
      <c r="F22" s="21">
        <v>170</v>
      </c>
      <c r="G22" s="21">
        <v>5</v>
      </c>
      <c r="H22" s="22">
        <f t="shared" si="0"/>
        <v>29.2899408284024</v>
      </c>
      <c r="I22" s="63">
        <v>0</v>
      </c>
      <c r="J22" s="22">
        <f t="shared" si="1"/>
        <v>29.2899408284024</v>
      </c>
      <c r="K22" s="38">
        <v>58</v>
      </c>
      <c r="L22" s="22">
        <f t="shared" si="2"/>
        <v>17.4</v>
      </c>
      <c r="M22" s="64">
        <v>80.25</v>
      </c>
      <c r="N22" s="22">
        <f t="shared" si="3"/>
        <v>32.1</v>
      </c>
      <c r="O22" s="22">
        <f t="shared" si="4"/>
        <v>78.7899408284024</v>
      </c>
      <c r="P22" s="44" t="s">
        <v>57</v>
      </c>
      <c r="Q22" s="50"/>
    </row>
    <row r="23" ht="24.95" customHeight="1" spans="1:17">
      <c r="A23" s="46">
        <v>19</v>
      </c>
      <c r="B23" s="102" t="s">
        <v>22</v>
      </c>
      <c r="C23" s="58" t="s">
        <v>23</v>
      </c>
      <c r="D23" s="104" t="s">
        <v>64</v>
      </c>
      <c r="E23" s="104">
        <v>3241921122</v>
      </c>
      <c r="F23" s="21">
        <v>60</v>
      </c>
      <c r="G23" s="21">
        <v>9</v>
      </c>
      <c r="H23" s="22">
        <f t="shared" si="0"/>
        <v>25.9322033898305</v>
      </c>
      <c r="I23" s="63">
        <v>0</v>
      </c>
      <c r="J23" s="22">
        <f t="shared" si="1"/>
        <v>25.9322033898305</v>
      </c>
      <c r="K23" s="38">
        <v>65</v>
      </c>
      <c r="L23" s="22">
        <f t="shared" si="2"/>
        <v>19.5</v>
      </c>
      <c r="M23" s="64">
        <v>83.25</v>
      </c>
      <c r="N23" s="22">
        <f t="shared" si="3"/>
        <v>33.3</v>
      </c>
      <c r="O23" s="22">
        <f t="shared" si="4"/>
        <v>78.7322033898305</v>
      </c>
      <c r="P23" s="44" t="s">
        <v>57</v>
      </c>
      <c r="Q23" s="50"/>
    </row>
    <row r="24" ht="24.95" customHeight="1" spans="1:17">
      <c r="A24" s="46">
        <v>20</v>
      </c>
      <c r="B24" s="102" t="s">
        <v>22</v>
      </c>
      <c r="C24" s="103" t="s">
        <v>26</v>
      </c>
      <c r="D24" s="104" t="s">
        <v>65</v>
      </c>
      <c r="E24" s="104">
        <v>3241907101</v>
      </c>
      <c r="F24" s="21">
        <v>61</v>
      </c>
      <c r="G24" s="21">
        <v>1</v>
      </c>
      <c r="H24" s="22">
        <f t="shared" si="0"/>
        <v>30</v>
      </c>
      <c r="I24" s="63">
        <v>0</v>
      </c>
      <c r="J24" s="22">
        <f t="shared" si="1"/>
        <v>30</v>
      </c>
      <c r="K24" s="38">
        <v>49</v>
      </c>
      <c r="L24" s="22">
        <f t="shared" si="2"/>
        <v>14.7</v>
      </c>
      <c r="M24" s="64">
        <v>84.5</v>
      </c>
      <c r="N24" s="22">
        <f t="shared" si="3"/>
        <v>33.8</v>
      </c>
      <c r="O24" s="22">
        <f t="shared" si="4"/>
        <v>78.5</v>
      </c>
      <c r="P24" s="44" t="s">
        <v>57</v>
      </c>
      <c r="Q24" s="50"/>
    </row>
    <row r="25" ht="24.95" customHeight="1" spans="1:17">
      <c r="A25" s="46">
        <v>21</v>
      </c>
      <c r="B25" s="102" t="s">
        <v>66</v>
      </c>
      <c r="C25" s="103" t="s">
        <v>67</v>
      </c>
      <c r="D25" s="104" t="s">
        <v>68</v>
      </c>
      <c r="E25" s="104">
        <v>3242001202</v>
      </c>
      <c r="F25" s="21">
        <v>60</v>
      </c>
      <c r="G25" s="21">
        <v>10</v>
      </c>
      <c r="H25" s="22">
        <f t="shared" si="0"/>
        <v>25.4237288135593</v>
      </c>
      <c r="I25" s="63">
        <v>0</v>
      </c>
      <c r="J25" s="22">
        <f t="shared" si="1"/>
        <v>25.4237288135593</v>
      </c>
      <c r="K25" s="38">
        <v>69</v>
      </c>
      <c r="L25" s="22">
        <f t="shared" si="2"/>
        <v>20.7</v>
      </c>
      <c r="M25" s="64">
        <v>79.25</v>
      </c>
      <c r="N25" s="22">
        <f t="shared" si="3"/>
        <v>31.7</v>
      </c>
      <c r="O25" s="22">
        <f t="shared" si="4"/>
        <v>77.8237288135593</v>
      </c>
      <c r="P25" s="44" t="s">
        <v>57</v>
      </c>
      <c r="Q25" s="50"/>
    </row>
    <row r="26" ht="24.95" customHeight="1" spans="1:17">
      <c r="A26" s="46">
        <v>22</v>
      </c>
      <c r="B26" s="102" t="s">
        <v>52</v>
      </c>
      <c r="C26" s="103" t="s">
        <v>53</v>
      </c>
      <c r="D26" s="104" t="s">
        <v>69</v>
      </c>
      <c r="E26" s="104">
        <v>3240601616</v>
      </c>
      <c r="F26" s="21">
        <v>170</v>
      </c>
      <c r="G26" s="21">
        <v>8</v>
      </c>
      <c r="H26" s="22">
        <f t="shared" si="0"/>
        <v>28.7573964497041</v>
      </c>
      <c r="I26" s="63">
        <v>0</v>
      </c>
      <c r="J26" s="22">
        <f t="shared" si="1"/>
        <v>28.7573964497041</v>
      </c>
      <c r="K26" s="38">
        <v>57</v>
      </c>
      <c r="L26" s="22">
        <f t="shared" si="2"/>
        <v>17.1</v>
      </c>
      <c r="M26" s="64">
        <v>79.5</v>
      </c>
      <c r="N26" s="22">
        <f t="shared" si="3"/>
        <v>31.8</v>
      </c>
      <c r="O26" s="22">
        <f t="shared" si="4"/>
        <v>77.6573964497041</v>
      </c>
      <c r="P26" s="44" t="s">
        <v>57</v>
      </c>
      <c r="Q26" s="50"/>
    </row>
    <row r="27" ht="24.95" customHeight="1" spans="1:17">
      <c r="A27" s="46">
        <v>23</v>
      </c>
      <c r="B27" s="102" t="s">
        <v>70</v>
      </c>
      <c r="C27" s="103" t="s">
        <v>71</v>
      </c>
      <c r="D27" s="104" t="s">
        <v>72</v>
      </c>
      <c r="E27" s="104" t="s">
        <v>73</v>
      </c>
      <c r="F27" s="21">
        <v>59</v>
      </c>
      <c r="G27" s="21">
        <v>3</v>
      </c>
      <c r="H27" s="22">
        <f t="shared" si="0"/>
        <v>28.9655172413793</v>
      </c>
      <c r="I27" s="63">
        <v>0</v>
      </c>
      <c r="J27" s="22">
        <f t="shared" si="1"/>
        <v>28.9655172413793</v>
      </c>
      <c r="K27" s="38">
        <v>56</v>
      </c>
      <c r="L27" s="22">
        <f t="shared" si="2"/>
        <v>16.8</v>
      </c>
      <c r="M27" s="64">
        <v>79.5</v>
      </c>
      <c r="N27" s="22">
        <f t="shared" si="3"/>
        <v>31.8</v>
      </c>
      <c r="O27" s="22">
        <f t="shared" si="4"/>
        <v>77.5655172413793</v>
      </c>
      <c r="P27" s="44" t="s">
        <v>57</v>
      </c>
      <c r="Q27" s="50"/>
    </row>
    <row r="28" ht="24.95" customHeight="1" spans="1:17">
      <c r="A28" s="46">
        <v>24</v>
      </c>
      <c r="B28" s="102" t="s">
        <v>52</v>
      </c>
      <c r="C28" s="103" t="s">
        <v>74</v>
      </c>
      <c r="D28" s="104" t="s">
        <v>75</v>
      </c>
      <c r="E28" s="104">
        <v>3240610221</v>
      </c>
      <c r="F28" s="21">
        <v>60</v>
      </c>
      <c r="G28" s="21">
        <v>3</v>
      </c>
      <c r="H28" s="22">
        <f t="shared" si="0"/>
        <v>28.9830508474576</v>
      </c>
      <c r="I28" s="63">
        <v>0</v>
      </c>
      <c r="J28" s="22">
        <f t="shared" si="1"/>
        <v>28.9830508474576</v>
      </c>
      <c r="K28" s="38">
        <v>55</v>
      </c>
      <c r="L28" s="22">
        <f t="shared" si="2"/>
        <v>16.5</v>
      </c>
      <c r="M28" s="64">
        <v>79.5</v>
      </c>
      <c r="N28" s="22">
        <f t="shared" si="3"/>
        <v>31.8</v>
      </c>
      <c r="O28" s="22">
        <f t="shared" si="4"/>
        <v>77.2830508474576</v>
      </c>
      <c r="P28" s="44" t="s">
        <v>57</v>
      </c>
      <c r="Q28" s="50"/>
    </row>
    <row r="29" ht="24.95" customHeight="1" spans="1:17">
      <c r="A29" s="46">
        <v>25</v>
      </c>
      <c r="B29" s="102" t="s">
        <v>46</v>
      </c>
      <c r="C29" s="103" t="s">
        <v>47</v>
      </c>
      <c r="D29" s="104" t="s">
        <v>76</v>
      </c>
      <c r="E29" s="104" t="s">
        <v>77</v>
      </c>
      <c r="F29" s="21">
        <v>60</v>
      </c>
      <c r="G29" s="21">
        <v>4</v>
      </c>
      <c r="H29" s="22">
        <f t="shared" si="0"/>
        <v>28.4745762711864</v>
      </c>
      <c r="I29" s="63">
        <v>0</v>
      </c>
      <c r="J29" s="22">
        <f t="shared" si="1"/>
        <v>28.4745762711864</v>
      </c>
      <c r="K29" s="38">
        <v>57</v>
      </c>
      <c r="L29" s="22">
        <f t="shared" si="2"/>
        <v>17.1</v>
      </c>
      <c r="M29" s="64">
        <v>79</v>
      </c>
      <c r="N29" s="22">
        <f t="shared" si="3"/>
        <v>31.6</v>
      </c>
      <c r="O29" s="22">
        <f t="shared" si="4"/>
        <v>77.1745762711864</v>
      </c>
      <c r="P29" s="44" t="s">
        <v>57</v>
      </c>
      <c r="Q29" s="50"/>
    </row>
    <row r="30" ht="24.95" customHeight="1" spans="1:17">
      <c r="A30" s="46">
        <v>26</v>
      </c>
      <c r="B30" s="102" t="s">
        <v>38</v>
      </c>
      <c r="C30" s="103" t="s">
        <v>58</v>
      </c>
      <c r="D30" s="104" t="s">
        <v>78</v>
      </c>
      <c r="E30" s="122" t="s">
        <v>79</v>
      </c>
      <c r="F30" s="21">
        <v>183</v>
      </c>
      <c r="G30" s="21">
        <v>32</v>
      </c>
      <c r="H30" s="22">
        <f t="shared" si="0"/>
        <v>24.8901098901099</v>
      </c>
      <c r="I30" s="63">
        <v>0</v>
      </c>
      <c r="J30" s="22">
        <f t="shared" si="1"/>
        <v>24.8901098901099</v>
      </c>
      <c r="K30" s="38">
        <v>65</v>
      </c>
      <c r="L30" s="22">
        <f t="shared" si="2"/>
        <v>19.5</v>
      </c>
      <c r="M30" s="117">
        <v>78.5</v>
      </c>
      <c r="N30" s="22">
        <f t="shared" si="3"/>
        <v>31.4</v>
      </c>
      <c r="O30" s="22">
        <f t="shared" si="4"/>
        <v>75.7901098901099</v>
      </c>
      <c r="P30" s="44" t="s">
        <v>57</v>
      </c>
      <c r="Q30" s="50"/>
    </row>
    <row r="31" ht="24.95" customHeight="1" spans="1:17">
      <c r="A31" s="46">
        <v>27</v>
      </c>
      <c r="B31" s="102" t="s">
        <v>46</v>
      </c>
      <c r="C31" s="103" t="s">
        <v>47</v>
      </c>
      <c r="D31" s="104" t="s">
        <v>80</v>
      </c>
      <c r="E31" s="104" t="s">
        <v>81</v>
      </c>
      <c r="F31" s="21">
        <v>60</v>
      </c>
      <c r="G31" s="21">
        <v>8</v>
      </c>
      <c r="H31" s="22">
        <f t="shared" si="0"/>
        <v>26.4406779661017</v>
      </c>
      <c r="I31" s="63">
        <v>2</v>
      </c>
      <c r="J31" s="22">
        <f t="shared" si="1"/>
        <v>28.4406779661017</v>
      </c>
      <c r="K31" s="38">
        <v>52</v>
      </c>
      <c r="L31" s="22">
        <f t="shared" si="2"/>
        <v>15.6</v>
      </c>
      <c r="M31" s="64"/>
      <c r="N31" s="22">
        <f t="shared" si="3"/>
        <v>0</v>
      </c>
      <c r="O31" s="22">
        <f t="shared" si="4"/>
        <v>44.0406779661017</v>
      </c>
      <c r="P31" s="44" t="s">
        <v>57</v>
      </c>
      <c r="Q31" s="50" t="s">
        <v>82</v>
      </c>
    </row>
    <row r="32" ht="24.95" customHeight="1" spans="1:17">
      <c r="A32" s="46">
        <v>28</v>
      </c>
      <c r="B32" s="100" t="s">
        <v>22</v>
      </c>
      <c r="C32" s="105" t="s">
        <v>26</v>
      </c>
      <c r="D32" s="21" t="s">
        <v>83</v>
      </c>
      <c r="E32" s="21">
        <v>3241907102</v>
      </c>
      <c r="F32" s="21">
        <v>61</v>
      </c>
      <c r="G32" s="21">
        <v>2</v>
      </c>
      <c r="H32" s="22">
        <f t="shared" si="0"/>
        <v>29.5</v>
      </c>
      <c r="I32" s="63">
        <v>0</v>
      </c>
      <c r="J32" s="22">
        <f t="shared" si="1"/>
        <v>29.5</v>
      </c>
      <c r="K32" s="38">
        <v>48</v>
      </c>
      <c r="L32" s="22">
        <f t="shared" si="2"/>
        <v>14.4</v>
      </c>
      <c r="M32" s="64"/>
      <c r="N32" s="22">
        <f t="shared" si="3"/>
        <v>0</v>
      </c>
      <c r="O32" s="22">
        <f t="shared" si="4"/>
        <v>43.9</v>
      </c>
      <c r="P32" s="44" t="s">
        <v>57</v>
      </c>
      <c r="Q32" s="50" t="s">
        <v>82</v>
      </c>
    </row>
    <row r="33" ht="24.95" customHeight="1" spans="1:17">
      <c r="A33" s="46">
        <v>29</v>
      </c>
      <c r="B33" s="102" t="s">
        <v>46</v>
      </c>
      <c r="C33" s="106" t="s">
        <v>84</v>
      </c>
      <c r="D33" s="104" t="s">
        <v>85</v>
      </c>
      <c r="E33" s="104" t="s">
        <v>86</v>
      </c>
      <c r="F33" s="21">
        <v>29</v>
      </c>
      <c r="G33" s="21">
        <v>3</v>
      </c>
      <c r="H33" s="22">
        <f t="shared" si="0"/>
        <v>27.8571428571429</v>
      </c>
      <c r="I33" s="63">
        <v>0</v>
      </c>
      <c r="J33" s="22">
        <f t="shared" si="1"/>
        <v>27.8571428571429</v>
      </c>
      <c r="K33" s="38">
        <v>53</v>
      </c>
      <c r="L33" s="22">
        <f t="shared" si="2"/>
        <v>15.9</v>
      </c>
      <c r="M33" s="64"/>
      <c r="N33" s="22">
        <f t="shared" si="3"/>
        <v>0</v>
      </c>
      <c r="O33" s="22">
        <f t="shared" si="4"/>
        <v>43.7571428571429</v>
      </c>
      <c r="P33" s="44" t="s">
        <v>57</v>
      </c>
      <c r="Q33" s="50" t="s">
        <v>82</v>
      </c>
    </row>
    <row r="34" ht="24.95" customHeight="1" spans="1:17">
      <c r="A34" s="46">
        <v>30</v>
      </c>
      <c r="B34" s="102" t="s">
        <v>46</v>
      </c>
      <c r="C34" s="106" t="s">
        <v>87</v>
      </c>
      <c r="D34" s="104" t="s">
        <v>88</v>
      </c>
      <c r="E34" s="104">
        <v>3241706125</v>
      </c>
      <c r="F34" s="21">
        <v>91</v>
      </c>
      <c r="G34" s="21">
        <v>5</v>
      </c>
      <c r="H34" s="22">
        <f t="shared" si="0"/>
        <v>28.6666666666667</v>
      </c>
      <c r="I34" s="63">
        <v>0</v>
      </c>
      <c r="J34" s="22">
        <f t="shared" si="1"/>
        <v>28.6666666666667</v>
      </c>
      <c r="K34" s="38">
        <v>47</v>
      </c>
      <c r="L34" s="22">
        <f t="shared" si="2"/>
        <v>14.1</v>
      </c>
      <c r="M34" s="64"/>
      <c r="N34" s="22">
        <f t="shared" si="3"/>
        <v>0</v>
      </c>
      <c r="O34" s="22">
        <f t="shared" si="4"/>
        <v>42.7666666666667</v>
      </c>
      <c r="P34" s="44" t="s">
        <v>57</v>
      </c>
      <c r="Q34" s="50" t="s">
        <v>82</v>
      </c>
    </row>
    <row r="35" ht="24.95" customHeight="1" spans="1:17">
      <c r="A35" s="46">
        <v>31</v>
      </c>
      <c r="B35" s="102" t="s">
        <v>22</v>
      </c>
      <c r="C35" s="107" t="s">
        <v>89</v>
      </c>
      <c r="D35" s="24" t="s">
        <v>90</v>
      </c>
      <c r="E35" s="24">
        <v>3241914213</v>
      </c>
      <c r="F35" s="21">
        <v>66</v>
      </c>
      <c r="G35" s="21">
        <v>6</v>
      </c>
      <c r="H35" s="22">
        <f t="shared" si="0"/>
        <v>27.6923076923077</v>
      </c>
      <c r="I35" s="63">
        <v>0</v>
      </c>
      <c r="J35" s="22">
        <f t="shared" si="1"/>
        <v>27.6923076923077</v>
      </c>
      <c r="K35" s="38">
        <v>50</v>
      </c>
      <c r="L35" s="22">
        <f t="shared" si="2"/>
        <v>15</v>
      </c>
      <c r="M35" s="64"/>
      <c r="N35" s="22">
        <f t="shared" si="3"/>
        <v>0</v>
      </c>
      <c r="O35" s="22">
        <f t="shared" si="4"/>
        <v>42.6923076923077</v>
      </c>
      <c r="P35" s="44" t="s">
        <v>57</v>
      </c>
      <c r="Q35" s="50" t="s">
        <v>82</v>
      </c>
    </row>
    <row r="36" ht="24.95" customHeight="1" spans="1:17">
      <c r="A36" s="46">
        <v>32</v>
      </c>
      <c r="B36" s="102" t="s">
        <v>22</v>
      </c>
      <c r="C36" s="58" t="s">
        <v>23</v>
      </c>
      <c r="D36" s="104" t="s">
        <v>91</v>
      </c>
      <c r="E36" s="104">
        <v>3241921107</v>
      </c>
      <c r="F36" s="21">
        <v>60</v>
      </c>
      <c r="G36" s="21">
        <v>4</v>
      </c>
      <c r="H36" s="22">
        <f t="shared" si="0"/>
        <v>28.4745762711864</v>
      </c>
      <c r="I36" s="63">
        <v>0</v>
      </c>
      <c r="J36" s="22">
        <f t="shared" si="1"/>
        <v>28.4745762711864</v>
      </c>
      <c r="K36" s="38">
        <v>47</v>
      </c>
      <c r="L36" s="22">
        <f t="shared" si="2"/>
        <v>14.1</v>
      </c>
      <c r="M36" s="64"/>
      <c r="N36" s="22">
        <f t="shared" si="3"/>
        <v>0</v>
      </c>
      <c r="O36" s="22">
        <f t="shared" si="4"/>
        <v>42.5745762711864</v>
      </c>
      <c r="P36" s="44" t="s">
        <v>57</v>
      </c>
      <c r="Q36" s="50" t="s">
        <v>82</v>
      </c>
    </row>
    <row r="37" ht="24.95" customHeight="1" spans="1:17">
      <c r="A37" s="46">
        <v>33</v>
      </c>
      <c r="B37" s="102" t="s">
        <v>22</v>
      </c>
      <c r="C37" s="58" t="s">
        <v>28</v>
      </c>
      <c r="D37" s="104" t="s">
        <v>92</v>
      </c>
      <c r="E37" s="104">
        <v>3241913313</v>
      </c>
      <c r="F37" s="21">
        <v>92</v>
      </c>
      <c r="G37" s="21">
        <v>21</v>
      </c>
      <c r="H37" s="22">
        <f t="shared" si="0"/>
        <v>23.4065934065934</v>
      </c>
      <c r="I37" s="63">
        <v>0</v>
      </c>
      <c r="J37" s="22">
        <f t="shared" si="1"/>
        <v>23.4065934065934</v>
      </c>
      <c r="K37" s="38">
        <v>63</v>
      </c>
      <c r="L37" s="22">
        <f t="shared" si="2"/>
        <v>18.9</v>
      </c>
      <c r="M37" s="64"/>
      <c r="N37" s="22">
        <f t="shared" si="3"/>
        <v>0</v>
      </c>
      <c r="O37" s="22">
        <f t="shared" si="4"/>
        <v>42.3065934065934</v>
      </c>
      <c r="P37" s="44" t="s">
        <v>57</v>
      </c>
      <c r="Q37" s="50" t="s">
        <v>82</v>
      </c>
    </row>
    <row r="38" ht="24.95" customHeight="1" spans="1:17">
      <c r="A38" s="46">
        <v>34</v>
      </c>
      <c r="B38" s="102" t="s">
        <v>30</v>
      </c>
      <c r="C38" s="106" t="s">
        <v>31</v>
      </c>
      <c r="D38" s="104" t="s">
        <v>93</v>
      </c>
      <c r="E38" s="104">
        <v>3241803106</v>
      </c>
      <c r="F38" s="21">
        <v>59</v>
      </c>
      <c r="G38" s="21">
        <v>3</v>
      </c>
      <c r="H38" s="22">
        <f t="shared" si="0"/>
        <v>28.9655172413793</v>
      </c>
      <c r="I38" s="63">
        <v>0</v>
      </c>
      <c r="J38" s="22">
        <f t="shared" si="1"/>
        <v>28.9655172413793</v>
      </c>
      <c r="K38" s="38">
        <v>43</v>
      </c>
      <c r="L38" s="22">
        <f t="shared" si="2"/>
        <v>12.9</v>
      </c>
      <c r="M38" s="64"/>
      <c r="N38" s="22">
        <f t="shared" si="3"/>
        <v>0</v>
      </c>
      <c r="O38" s="22">
        <f t="shared" si="4"/>
        <v>41.8655172413793</v>
      </c>
      <c r="P38" s="44" t="s">
        <v>57</v>
      </c>
      <c r="Q38" s="50" t="s">
        <v>82</v>
      </c>
    </row>
    <row r="39" customFormat="1" ht="25" customHeight="1" spans="1:17">
      <c r="A39" s="46">
        <v>35</v>
      </c>
      <c r="B39" s="102" t="s">
        <v>52</v>
      </c>
      <c r="C39" s="106" t="s">
        <v>53</v>
      </c>
      <c r="D39" s="104" t="s">
        <v>94</v>
      </c>
      <c r="E39" s="104">
        <v>3240601217</v>
      </c>
      <c r="F39" s="21">
        <v>170</v>
      </c>
      <c r="G39" s="21">
        <v>37</v>
      </c>
      <c r="H39" s="22">
        <f t="shared" si="0"/>
        <v>23.6094674556213</v>
      </c>
      <c r="I39" s="63">
        <v>0</v>
      </c>
      <c r="J39" s="22">
        <f t="shared" si="1"/>
        <v>23.6094674556213</v>
      </c>
      <c r="K39" s="38">
        <v>60</v>
      </c>
      <c r="L39" s="22">
        <f t="shared" si="2"/>
        <v>18</v>
      </c>
      <c r="M39" s="64"/>
      <c r="N39" s="22">
        <f t="shared" si="3"/>
        <v>0</v>
      </c>
      <c r="O39" s="22">
        <f t="shared" si="4"/>
        <v>41.6094674556213</v>
      </c>
      <c r="P39" s="44" t="s">
        <v>57</v>
      </c>
      <c r="Q39" s="50" t="s">
        <v>82</v>
      </c>
    </row>
    <row r="40" ht="24.95" customHeight="1" spans="1:17">
      <c r="A40" s="46">
        <v>36</v>
      </c>
      <c r="B40" s="102" t="s">
        <v>33</v>
      </c>
      <c r="C40" s="106" t="s">
        <v>95</v>
      </c>
      <c r="D40" s="104" t="s">
        <v>96</v>
      </c>
      <c r="E40" s="104">
        <v>3248920135</v>
      </c>
      <c r="F40" s="21">
        <v>66</v>
      </c>
      <c r="G40" s="21">
        <v>13</v>
      </c>
      <c r="H40" s="22">
        <f t="shared" si="0"/>
        <v>24.4615384615385</v>
      </c>
      <c r="I40" s="63">
        <v>0</v>
      </c>
      <c r="J40" s="22">
        <f t="shared" si="1"/>
        <v>24.4615384615385</v>
      </c>
      <c r="K40" s="38">
        <v>57</v>
      </c>
      <c r="L40" s="22">
        <f t="shared" si="2"/>
        <v>17.1</v>
      </c>
      <c r="M40" s="64"/>
      <c r="N40" s="22">
        <f t="shared" si="3"/>
        <v>0</v>
      </c>
      <c r="O40" s="22">
        <f t="shared" si="4"/>
        <v>41.5615384615385</v>
      </c>
      <c r="P40" s="44" t="s">
        <v>57</v>
      </c>
      <c r="Q40" s="50" t="s">
        <v>82</v>
      </c>
    </row>
    <row r="41" ht="24.95" customHeight="1" spans="1:17">
      <c r="A41" s="46">
        <v>37</v>
      </c>
      <c r="B41" s="102" t="s">
        <v>70</v>
      </c>
      <c r="C41" s="106" t="s">
        <v>97</v>
      </c>
      <c r="D41" s="104" t="s">
        <v>98</v>
      </c>
      <c r="E41" s="104" t="s">
        <v>99</v>
      </c>
      <c r="F41" s="21">
        <v>69</v>
      </c>
      <c r="G41" s="21">
        <v>12</v>
      </c>
      <c r="H41" s="22">
        <f t="shared" si="0"/>
        <v>25.1470588235294</v>
      </c>
      <c r="I41" s="63">
        <v>0</v>
      </c>
      <c r="J41" s="22">
        <f t="shared" si="1"/>
        <v>25.1470588235294</v>
      </c>
      <c r="K41" s="38">
        <v>54</v>
      </c>
      <c r="L41" s="22">
        <f t="shared" si="2"/>
        <v>16.2</v>
      </c>
      <c r="M41" s="64"/>
      <c r="N41" s="22">
        <f t="shared" si="3"/>
        <v>0</v>
      </c>
      <c r="O41" s="22">
        <f t="shared" si="4"/>
        <v>41.3470588235294</v>
      </c>
      <c r="P41" s="44" t="s">
        <v>57</v>
      </c>
      <c r="Q41" s="50" t="s">
        <v>82</v>
      </c>
    </row>
    <row r="42" ht="24.95" customHeight="1" spans="1:17">
      <c r="A42" s="46">
        <v>38</v>
      </c>
      <c r="B42" s="102" t="s">
        <v>100</v>
      </c>
      <c r="C42" s="106" t="s">
        <v>101</v>
      </c>
      <c r="D42" s="104" t="s">
        <v>102</v>
      </c>
      <c r="E42" s="104">
        <v>3241008224</v>
      </c>
      <c r="F42" s="21">
        <v>60</v>
      </c>
      <c r="G42" s="21">
        <v>3</v>
      </c>
      <c r="H42" s="22">
        <f t="shared" si="0"/>
        <v>28.9830508474576</v>
      </c>
      <c r="I42" s="63">
        <v>0</v>
      </c>
      <c r="J42" s="22">
        <f t="shared" si="1"/>
        <v>28.9830508474576</v>
      </c>
      <c r="K42" s="38">
        <v>40</v>
      </c>
      <c r="L42" s="22">
        <f t="shared" si="2"/>
        <v>12</v>
      </c>
      <c r="M42" s="64"/>
      <c r="N42" s="22">
        <f t="shared" si="3"/>
        <v>0</v>
      </c>
      <c r="O42" s="22">
        <f t="shared" si="4"/>
        <v>40.9830508474576</v>
      </c>
      <c r="P42" s="44" t="s">
        <v>57</v>
      </c>
      <c r="Q42" s="50" t="s">
        <v>82</v>
      </c>
    </row>
    <row r="43" ht="24.95" customHeight="1" spans="1:17">
      <c r="A43" s="46">
        <v>39</v>
      </c>
      <c r="B43" s="102" t="s">
        <v>22</v>
      </c>
      <c r="C43" s="106" t="s">
        <v>26</v>
      </c>
      <c r="D43" s="104" t="s">
        <v>103</v>
      </c>
      <c r="E43" s="104">
        <v>3241907104</v>
      </c>
      <c r="F43" s="21">
        <v>61</v>
      </c>
      <c r="G43" s="21">
        <v>11</v>
      </c>
      <c r="H43" s="22">
        <f t="shared" si="0"/>
        <v>25</v>
      </c>
      <c r="I43" s="63">
        <v>0</v>
      </c>
      <c r="J43" s="22">
        <f t="shared" si="1"/>
        <v>25</v>
      </c>
      <c r="K43" s="38">
        <v>52</v>
      </c>
      <c r="L43" s="22">
        <f t="shared" si="2"/>
        <v>15.6</v>
      </c>
      <c r="M43" s="64"/>
      <c r="N43" s="22">
        <f t="shared" si="3"/>
        <v>0</v>
      </c>
      <c r="O43" s="22">
        <f t="shared" si="4"/>
        <v>40.6</v>
      </c>
      <c r="P43" s="44" t="s">
        <v>57</v>
      </c>
      <c r="Q43" s="50" t="s">
        <v>82</v>
      </c>
    </row>
    <row r="44" ht="24.95" customHeight="1" spans="1:17">
      <c r="A44" s="46">
        <v>40</v>
      </c>
      <c r="B44" s="102" t="s">
        <v>46</v>
      </c>
      <c r="C44" s="106" t="s">
        <v>84</v>
      </c>
      <c r="D44" s="104" t="s">
        <v>104</v>
      </c>
      <c r="E44" s="104" t="s">
        <v>105</v>
      </c>
      <c r="F44" s="21">
        <v>60</v>
      </c>
      <c r="G44" s="21">
        <v>2</v>
      </c>
      <c r="H44" s="22">
        <f t="shared" si="0"/>
        <v>29.4915254237288</v>
      </c>
      <c r="I44" s="63">
        <v>0</v>
      </c>
      <c r="J44" s="22">
        <f t="shared" si="1"/>
        <v>29.4915254237288</v>
      </c>
      <c r="K44" s="38">
        <v>37</v>
      </c>
      <c r="L44" s="22">
        <f t="shared" si="2"/>
        <v>11.1</v>
      </c>
      <c r="M44" s="64"/>
      <c r="N44" s="22">
        <f t="shared" si="3"/>
        <v>0</v>
      </c>
      <c r="O44" s="22">
        <f t="shared" si="4"/>
        <v>40.5915254237288</v>
      </c>
      <c r="P44" s="44" t="s">
        <v>57</v>
      </c>
      <c r="Q44" s="50" t="s">
        <v>82</v>
      </c>
    </row>
    <row r="45" ht="24.95" customHeight="1" spans="1:17">
      <c r="A45" s="46">
        <v>41</v>
      </c>
      <c r="B45" s="102" t="s">
        <v>46</v>
      </c>
      <c r="C45" s="106" t="s">
        <v>87</v>
      </c>
      <c r="D45" s="104" t="s">
        <v>106</v>
      </c>
      <c r="E45" s="104">
        <v>3241706229</v>
      </c>
      <c r="F45" s="21">
        <v>91</v>
      </c>
      <c r="G45" s="21">
        <v>13</v>
      </c>
      <c r="H45" s="22">
        <f t="shared" si="0"/>
        <v>26</v>
      </c>
      <c r="I45" s="63">
        <v>0</v>
      </c>
      <c r="J45" s="22">
        <f t="shared" si="1"/>
        <v>26</v>
      </c>
      <c r="K45" s="38">
        <v>48</v>
      </c>
      <c r="L45" s="22">
        <f t="shared" si="2"/>
        <v>14.4</v>
      </c>
      <c r="M45" s="64"/>
      <c r="N45" s="22">
        <f t="shared" si="3"/>
        <v>0</v>
      </c>
      <c r="O45" s="22">
        <f t="shared" si="4"/>
        <v>40.4</v>
      </c>
      <c r="P45" s="44" t="s">
        <v>57</v>
      </c>
      <c r="Q45" s="50" t="s">
        <v>82</v>
      </c>
    </row>
    <row r="46" ht="24.95" customHeight="1" spans="1:17">
      <c r="A46" s="46">
        <v>42</v>
      </c>
      <c r="B46" s="102" t="s">
        <v>70</v>
      </c>
      <c r="C46" s="106" t="s">
        <v>97</v>
      </c>
      <c r="D46" s="104" t="s">
        <v>107</v>
      </c>
      <c r="E46" s="104" t="s">
        <v>108</v>
      </c>
      <c r="F46" s="21">
        <v>69</v>
      </c>
      <c r="G46" s="21">
        <v>5</v>
      </c>
      <c r="H46" s="22">
        <f t="shared" si="0"/>
        <v>28.2352941176471</v>
      </c>
      <c r="I46" s="63">
        <v>0</v>
      </c>
      <c r="J46" s="22">
        <f t="shared" si="1"/>
        <v>28.2352941176471</v>
      </c>
      <c r="K46" s="38">
        <v>38</v>
      </c>
      <c r="L46" s="22">
        <f t="shared" si="2"/>
        <v>11.4</v>
      </c>
      <c r="M46" s="64"/>
      <c r="N46" s="22">
        <f t="shared" si="3"/>
        <v>0</v>
      </c>
      <c r="O46" s="22">
        <f t="shared" si="4"/>
        <v>39.6352941176471</v>
      </c>
      <c r="P46" s="44" t="s">
        <v>57</v>
      </c>
      <c r="Q46" s="50" t="s">
        <v>82</v>
      </c>
    </row>
    <row r="47" ht="24.95" customHeight="1" spans="1:17">
      <c r="A47" s="46">
        <v>43</v>
      </c>
      <c r="B47" s="102" t="s">
        <v>30</v>
      </c>
      <c r="C47" s="106" t="s">
        <v>31</v>
      </c>
      <c r="D47" s="104" t="s">
        <v>109</v>
      </c>
      <c r="E47" s="104">
        <v>3241803107</v>
      </c>
      <c r="F47" s="21">
        <v>59</v>
      </c>
      <c r="G47" s="21">
        <v>5</v>
      </c>
      <c r="H47" s="22">
        <f t="shared" si="0"/>
        <v>27.9310344827586</v>
      </c>
      <c r="I47" s="63">
        <v>0</v>
      </c>
      <c r="J47" s="22">
        <f t="shared" si="1"/>
        <v>27.9310344827586</v>
      </c>
      <c r="K47" s="38">
        <v>38</v>
      </c>
      <c r="L47" s="22">
        <f t="shared" si="2"/>
        <v>11.4</v>
      </c>
      <c r="M47" s="64"/>
      <c r="N47" s="22">
        <f t="shared" si="3"/>
        <v>0</v>
      </c>
      <c r="O47" s="22">
        <f t="shared" si="4"/>
        <v>39.3310344827586</v>
      </c>
      <c r="P47" s="44" t="s">
        <v>57</v>
      </c>
      <c r="Q47" s="50" t="s">
        <v>82</v>
      </c>
    </row>
    <row r="48" ht="24.95" customHeight="1" spans="1:17">
      <c r="A48" s="46">
        <v>44</v>
      </c>
      <c r="B48" s="102" t="s">
        <v>52</v>
      </c>
      <c r="C48" s="106" t="s">
        <v>53</v>
      </c>
      <c r="D48" s="104" t="s">
        <v>110</v>
      </c>
      <c r="E48" s="104">
        <v>3240601201</v>
      </c>
      <c r="F48" s="21">
        <v>170</v>
      </c>
      <c r="G48" s="21">
        <v>8</v>
      </c>
      <c r="H48" s="22">
        <f t="shared" si="0"/>
        <v>28.7573964497041</v>
      </c>
      <c r="I48" s="63">
        <v>0</v>
      </c>
      <c r="J48" s="22">
        <f t="shared" si="1"/>
        <v>28.7573964497041</v>
      </c>
      <c r="K48" s="38">
        <v>35</v>
      </c>
      <c r="L48" s="22">
        <f t="shared" si="2"/>
        <v>10.5</v>
      </c>
      <c r="M48" s="64"/>
      <c r="N48" s="22">
        <f t="shared" si="3"/>
        <v>0</v>
      </c>
      <c r="O48" s="22">
        <f t="shared" si="4"/>
        <v>39.2573964497041</v>
      </c>
      <c r="P48" s="44" t="s">
        <v>57</v>
      </c>
      <c r="Q48" s="50" t="s">
        <v>82</v>
      </c>
    </row>
    <row r="49" ht="24.95" customHeight="1" spans="1:17">
      <c r="A49" s="46">
        <v>45</v>
      </c>
      <c r="B49" s="102" t="s">
        <v>52</v>
      </c>
      <c r="C49" s="106" t="s">
        <v>53</v>
      </c>
      <c r="D49" s="104" t="s">
        <v>111</v>
      </c>
      <c r="E49" s="104">
        <v>3240601302</v>
      </c>
      <c r="F49" s="21">
        <v>170</v>
      </c>
      <c r="G49" s="21">
        <v>20</v>
      </c>
      <c r="H49" s="22">
        <f t="shared" si="0"/>
        <v>26.6272189349112</v>
      </c>
      <c r="I49" s="63">
        <v>0</v>
      </c>
      <c r="J49" s="22">
        <f t="shared" si="1"/>
        <v>26.6272189349112</v>
      </c>
      <c r="K49" s="38">
        <v>42</v>
      </c>
      <c r="L49" s="22">
        <f t="shared" si="2"/>
        <v>12.6</v>
      </c>
      <c r="M49" s="64"/>
      <c r="N49" s="22">
        <f t="shared" si="3"/>
        <v>0</v>
      </c>
      <c r="O49" s="22">
        <f t="shared" si="4"/>
        <v>39.2272189349112</v>
      </c>
      <c r="P49" s="44" t="s">
        <v>57</v>
      </c>
      <c r="Q49" s="50" t="s">
        <v>82</v>
      </c>
    </row>
    <row r="50" ht="24.95" customHeight="1" spans="1:17">
      <c r="A50" s="46">
        <v>46</v>
      </c>
      <c r="B50" s="102" t="s">
        <v>52</v>
      </c>
      <c r="C50" s="106" t="s">
        <v>53</v>
      </c>
      <c r="D50" s="104" t="s">
        <v>112</v>
      </c>
      <c r="E50" s="104">
        <v>3240601315</v>
      </c>
      <c r="F50" s="21">
        <v>170</v>
      </c>
      <c r="G50" s="21">
        <v>30</v>
      </c>
      <c r="H50" s="22">
        <f t="shared" si="0"/>
        <v>24.8520710059172</v>
      </c>
      <c r="I50" s="63">
        <v>0</v>
      </c>
      <c r="J50" s="22">
        <f t="shared" si="1"/>
        <v>24.8520710059172</v>
      </c>
      <c r="K50" s="38">
        <v>47</v>
      </c>
      <c r="L50" s="22">
        <f t="shared" si="2"/>
        <v>14.1</v>
      </c>
      <c r="M50" s="64"/>
      <c r="N50" s="22">
        <f t="shared" si="3"/>
        <v>0</v>
      </c>
      <c r="O50" s="22">
        <f t="shared" si="4"/>
        <v>38.9520710059172</v>
      </c>
      <c r="P50" s="44" t="s">
        <v>57</v>
      </c>
      <c r="Q50" s="50" t="s">
        <v>82</v>
      </c>
    </row>
    <row r="51" ht="24.95" customHeight="1" spans="1:17">
      <c r="A51" s="46">
        <v>47</v>
      </c>
      <c r="B51" s="102" t="s">
        <v>52</v>
      </c>
      <c r="C51" s="106" t="s">
        <v>53</v>
      </c>
      <c r="D51" s="104" t="s">
        <v>113</v>
      </c>
      <c r="E51" s="104">
        <v>3240601615</v>
      </c>
      <c r="F51" s="21">
        <v>170</v>
      </c>
      <c r="G51" s="21">
        <v>30</v>
      </c>
      <c r="H51" s="22">
        <f t="shared" si="0"/>
        <v>24.8520710059172</v>
      </c>
      <c r="I51" s="63">
        <v>0</v>
      </c>
      <c r="J51" s="22">
        <f t="shared" si="1"/>
        <v>24.8520710059172</v>
      </c>
      <c r="K51" s="38">
        <v>47</v>
      </c>
      <c r="L51" s="22">
        <f t="shared" si="2"/>
        <v>14.1</v>
      </c>
      <c r="M51" s="64"/>
      <c r="N51" s="22">
        <f t="shared" si="3"/>
        <v>0</v>
      </c>
      <c r="O51" s="22">
        <f t="shared" si="4"/>
        <v>38.9520710059172</v>
      </c>
      <c r="P51" s="44" t="s">
        <v>57</v>
      </c>
      <c r="Q51" s="50" t="s">
        <v>82</v>
      </c>
    </row>
    <row r="52" ht="24.95" customHeight="1" spans="1:17">
      <c r="A52" s="46">
        <v>48</v>
      </c>
      <c r="B52" s="100" t="s">
        <v>43</v>
      </c>
      <c r="C52" s="105" t="s">
        <v>55</v>
      </c>
      <c r="D52" s="21" t="s">
        <v>114</v>
      </c>
      <c r="E52" s="21">
        <v>3240907123</v>
      </c>
      <c r="F52" s="21">
        <v>105</v>
      </c>
      <c r="G52" s="21">
        <v>19</v>
      </c>
      <c r="H52" s="22">
        <f t="shared" si="0"/>
        <v>24.8076923076923</v>
      </c>
      <c r="I52" s="63">
        <v>0</v>
      </c>
      <c r="J52" s="22">
        <f t="shared" si="1"/>
        <v>24.8076923076923</v>
      </c>
      <c r="K52" s="38">
        <v>47</v>
      </c>
      <c r="L52" s="22">
        <f t="shared" si="2"/>
        <v>14.1</v>
      </c>
      <c r="M52" s="64"/>
      <c r="N52" s="22">
        <f t="shared" si="3"/>
        <v>0</v>
      </c>
      <c r="O52" s="22">
        <f t="shared" si="4"/>
        <v>38.9076923076923</v>
      </c>
      <c r="P52" s="44" t="s">
        <v>57</v>
      </c>
      <c r="Q52" s="50" t="s">
        <v>82</v>
      </c>
    </row>
    <row r="53" ht="24.95" customHeight="1" spans="1:17">
      <c r="A53" s="46">
        <v>49</v>
      </c>
      <c r="B53" s="102" t="s">
        <v>38</v>
      </c>
      <c r="C53" s="106" t="s">
        <v>58</v>
      </c>
      <c r="D53" s="104" t="s">
        <v>115</v>
      </c>
      <c r="E53" s="122" t="s">
        <v>116</v>
      </c>
      <c r="F53" s="21">
        <v>183</v>
      </c>
      <c r="G53" s="21">
        <v>51</v>
      </c>
      <c r="H53" s="22">
        <f t="shared" si="0"/>
        <v>21.7582417582418</v>
      </c>
      <c r="I53" s="63">
        <v>0</v>
      </c>
      <c r="J53" s="22">
        <f t="shared" si="1"/>
        <v>21.7582417582418</v>
      </c>
      <c r="K53" s="38">
        <v>56</v>
      </c>
      <c r="L53" s="22">
        <f t="shared" si="2"/>
        <v>16.8</v>
      </c>
      <c r="M53" s="64"/>
      <c r="N53" s="22">
        <f t="shared" si="3"/>
        <v>0</v>
      </c>
      <c r="O53" s="22">
        <f t="shared" si="4"/>
        <v>38.5582417582418</v>
      </c>
      <c r="P53" s="44" t="s">
        <v>57</v>
      </c>
      <c r="Q53" s="50" t="s">
        <v>82</v>
      </c>
    </row>
    <row r="54" ht="24.95" customHeight="1" spans="1:17">
      <c r="A54" s="46">
        <v>50</v>
      </c>
      <c r="B54" s="102" t="s">
        <v>22</v>
      </c>
      <c r="C54" s="106" t="s">
        <v>26</v>
      </c>
      <c r="D54" s="104" t="s">
        <v>117</v>
      </c>
      <c r="E54" s="104">
        <v>3241907203</v>
      </c>
      <c r="F54" s="21">
        <v>61</v>
      </c>
      <c r="G54" s="21">
        <v>16</v>
      </c>
      <c r="H54" s="22">
        <f t="shared" si="0"/>
        <v>22.5</v>
      </c>
      <c r="I54" s="63">
        <v>0</v>
      </c>
      <c r="J54" s="22">
        <f t="shared" si="1"/>
        <v>22.5</v>
      </c>
      <c r="K54" s="38">
        <v>53</v>
      </c>
      <c r="L54" s="22">
        <f t="shared" si="2"/>
        <v>15.9</v>
      </c>
      <c r="M54" s="64"/>
      <c r="N54" s="22">
        <f t="shared" si="3"/>
        <v>0</v>
      </c>
      <c r="O54" s="22">
        <f t="shared" si="4"/>
        <v>38.4</v>
      </c>
      <c r="P54" s="44" t="s">
        <v>57</v>
      </c>
      <c r="Q54" s="50" t="s">
        <v>82</v>
      </c>
    </row>
    <row r="55" ht="24.95" customHeight="1" spans="1:17">
      <c r="A55" s="46">
        <v>51</v>
      </c>
      <c r="B55" s="102" t="s">
        <v>46</v>
      </c>
      <c r="C55" s="106" t="s">
        <v>84</v>
      </c>
      <c r="D55" s="104" t="s">
        <v>118</v>
      </c>
      <c r="E55" s="104" t="s">
        <v>119</v>
      </c>
      <c r="F55" s="21">
        <v>60</v>
      </c>
      <c r="G55" s="21">
        <v>11</v>
      </c>
      <c r="H55" s="22">
        <f t="shared" si="0"/>
        <v>24.9152542372881</v>
      </c>
      <c r="I55" s="63">
        <v>0</v>
      </c>
      <c r="J55" s="22">
        <f t="shared" si="1"/>
        <v>24.9152542372881</v>
      </c>
      <c r="K55" s="38">
        <v>43</v>
      </c>
      <c r="L55" s="22">
        <f t="shared" si="2"/>
        <v>12.9</v>
      </c>
      <c r="M55" s="64"/>
      <c r="N55" s="22">
        <f t="shared" si="3"/>
        <v>0</v>
      </c>
      <c r="O55" s="22">
        <f t="shared" si="4"/>
        <v>37.8152542372881</v>
      </c>
      <c r="P55" s="44" t="s">
        <v>57</v>
      </c>
      <c r="Q55" s="50" t="s">
        <v>82</v>
      </c>
    </row>
    <row r="56" ht="24.95" customHeight="1" spans="1:17">
      <c r="A56" s="46">
        <v>52</v>
      </c>
      <c r="B56" s="102" t="s">
        <v>30</v>
      </c>
      <c r="C56" s="106" t="s">
        <v>31</v>
      </c>
      <c r="D56" s="104" t="s">
        <v>120</v>
      </c>
      <c r="E56" s="104">
        <v>3241803212</v>
      </c>
      <c r="F56" s="21">
        <v>59</v>
      </c>
      <c r="G56" s="21">
        <v>11</v>
      </c>
      <c r="H56" s="22">
        <f t="shared" si="0"/>
        <v>24.8275862068966</v>
      </c>
      <c r="I56" s="63">
        <v>0</v>
      </c>
      <c r="J56" s="22">
        <f t="shared" si="1"/>
        <v>24.8275862068966</v>
      </c>
      <c r="K56" s="38">
        <v>42</v>
      </c>
      <c r="L56" s="22">
        <f t="shared" si="2"/>
        <v>12.6</v>
      </c>
      <c r="M56" s="64"/>
      <c r="N56" s="22">
        <f t="shared" si="3"/>
        <v>0</v>
      </c>
      <c r="O56" s="22">
        <f t="shared" si="4"/>
        <v>37.4275862068965</v>
      </c>
      <c r="P56" s="44" t="s">
        <v>57</v>
      </c>
      <c r="Q56" s="50" t="s">
        <v>82</v>
      </c>
    </row>
    <row r="57" ht="24.95" customHeight="1" spans="1:17">
      <c r="A57" s="46">
        <v>53</v>
      </c>
      <c r="B57" s="102" t="s">
        <v>22</v>
      </c>
      <c r="C57" s="106" t="s">
        <v>26</v>
      </c>
      <c r="D57" s="104" t="s">
        <v>121</v>
      </c>
      <c r="E57" s="104">
        <v>3241907217</v>
      </c>
      <c r="F57" s="21">
        <v>61</v>
      </c>
      <c r="G57" s="21">
        <v>20</v>
      </c>
      <c r="H57" s="22">
        <f t="shared" si="0"/>
        <v>20.5</v>
      </c>
      <c r="I57" s="63">
        <v>0</v>
      </c>
      <c r="J57" s="22">
        <f t="shared" si="1"/>
        <v>20.5</v>
      </c>
      <c r="K57" s="38">
        <v>55</v>
      </c>
      <c r="L57" s="22">
        <f t="shared" si="2"/>
        <v>16.5</v>
      </c>
      <c r="M57" s="64"/>
      <c r="N57" s="22">
        <f t="shared" si="3"/>
        <v>0</v>
      </c>
      <c r="O57" s="22">
        <f t="shared" si="4"/>
        <v>37</v>
      </c>
      <c r="P57" s="44" t="s">
        <v>57</v>
      </c>
      <c r="Q57" s="50" t="s">
        <v>82</v>
      </c>
    </row>
    <row r="58" ht="24.95" customHeight="1" spans="1:17">
      <c r="A58" s="46">
        <v>54</v>
      </c>
      <c r="B58" s="100" t="s">
        <v>43</v>
      </c>
      <c r="C58" s="105" t="s">
        <v>55</v>
      </c>
      <c r="D58" s="21" t="s">
        <v>122</v>
      </c>
      <c r="E58" s="21">
        <v>3240907131</v>
      </c>
      <c r="F58" s="21">
        <v>105</v>
      </c>
      <c r="G58" s="21">
        <v>17</v>
      </c>
      <c r="H58" s="22">
        <f t="shared" si="0"/>
        <v>25.3846153846154</v>
      </c>
      <c r="I58" s="63">
        <v>0</v>
      </c>
      <c r="J58" s="22">
        <f t="shared" si="1"/>
        <v>25.3846153846154</v>
      </c>
      <c r="K58" s="38">
        <v>37</v>
      </c>
      <c r="L58" s="22">
        <f t="shared" si="2"/>
        <v>11.1</v>
      </c>
      <c r="M58" s="64"/>
      <c r="N58" s="22">
        <f t="shared" si="3"/>
        <v>0</v>
      </c>
      <c r="O58" s="22">
        <f t="shared" si="4"/>
        <v>36.4846153846154</v>
      </c>
      <c r="P58" s="44" t="s">
        <v>57</v>
      </c>
      <c r="Q58" s="50" t="s">
        <v>82</v>
      </c>
    </row>
    <row r="59" ht="24.95" customHeight="1" spans="1:17">
      <c r="A59" s="46">
        <v>55</v>
      </c>
      <c r="B59" s="102" t="s">
        <v>30</v>
      </c>
      <c r="C59" s="106" t="s">
        <v>31</v>
      </c>
      <c r="D59" s="104" t="s">
        <v>123</v>
      </c>
      <c r="E59" s="104">
        <v>3241803119</v>
      </c>
      <c r="F59" s="21">
        <v>59</v>
      </c>
      <c r="G59" s="21">
        <v>11</v>
      </c>
      <c r="H59" s="22">
        <f t="shared" si="0"/>
        <v>24.8275862068966</v>
      </c>
      <c r="I59" s="63">
        <v>0</v>
      </c>
      <c r="J59" s="22">
        <f t="shared" si="1"/>
        <v>24.8275862068966</v>
      </c>
      <c r="K59" s="38">
        <v>38</v>
      </c>
      <c r="L59" s="22">
        <f t="shared" si="2"/>
        <v>11.4</v>
      </c>
      <c r="M59" s="116"/>
      <c r="N59" s="22">
        <f t="shared" si="3"/>
        <v>0</v>
      </c>
      <c r="O59" s="22">
        <f t="shared" si="4"/>
        <v>36.2275862068966</v>
      </c>
      <c r="P59" s="44" t="s">
        <v>57</v>
      </c>
      <c r="Q59" s="50" t="s">
        <v>82</v>
      </c>
    </row>
    <row r="60" ht="24.95" customHeight="1" spans="1:17">
      <c r="A60" s="46">
        <v>56</v>
      </c>
      <c r="B60" s="102" t="s">
        <v>52</v>
      </c>
      <c r="C60" s="106" t="s">
        <v>53</v>
      </c>
      <c r="D60" s="104" t="s">
        <v>124</v>
      </c>
      <c r="E60" s="104">
        <v>3240601608</v>
      </c>
      <c r="F60" s="21">
        <v>170</v>
      </c>
      <c r="G60" s="21">
        <v>53</v>
      </c>
      <c r="H60" s="22">
        <f t="shared" si="0"/>
        <v>20.7692307692308</v>
      </c>
      <c r="I60" s="63">
        <v>0</v>
      </c>
      <c r="J60" s="22">
        <f t="shared" si="1"/>
        <v>20.7692307692308</v>
      </c>
      <c r="K60" s="38">
        <v>47</v>
      </c>
      <c r="L60" s="22">
        <f t="shared" si="2"/>
        <v>14.1</v>
      </c>
      <c r="M60" s="64"/>
      <c r="N60" s="22">
        <f t="shared" si="3"/>
        <v>0</v>
      </c>
      <c r="O60" s="22">
        <f t="shared" si="4"/>
        <v>34.8692307692308</v>
      </c>
      <c r="P60" s="44" t="s">
        <v>57</v>
      </c>
      <c r="Q60" s="50" t="s">
        <v>82</v>
      </c>
    </row>
    <row r="61" ht="24.95" customHeight="1" spans="1:17">
      <c r="A61" s="46">
        <v>57</v>
      </c>
      <c r="B61" s="102" t="s">
        <v>22</v>
      </c>
      <c r="C61" s="106" t="s">
        <v>26</v>
      </c>
      <c r="D61" s="104" t="s">
        <v>125</v>
      </c>
      <c r="E61" s="104">
        <v>3241907113</v>
      </c>
      <c r="F61" s="21">
        <v>61</v>
      </c>
      <c r="G61" s="21">
        <v>22</v>
      </c>
      <c r="H61" s="22">
        <f t="shared" si="0"/>
        <v>19.5</v>
      </c>
      <c r="I61" s="63">
        <v>0</v>
      </c>
      <c r="J61" s="22">
        <f t="shared" si="1"/>
        <v>19.5</v>
      </c>
      <c r="K61" s="38">
        <v>51</v>
      </c>
      <c r="L61" s="22">
        <f t="shared" si="2"/>
        <v>15.3</v>
      </c>
      <c r="M61" s="64"/>
      <c r="N61" s="22">
        <f t="shared" si="3"/>
        <v>0</v>
      </c>
      <c r="O61" s="22">
        <f t="shared" si="4"/>
        <v>34.8</v>
      </c>
      <c r="P61" s="44" t="s">
        <v>57</v>
      </c>
      <c r="Q61" s="50" t="s">
        <v>82</v>
      </c>
    </row>
    <row r="62" ht="24.95" customHeight="1" spans="1:17">
      <c r="A62" s="46">
        <v>58</v>
      </c>
      <c r="B62" s="102" t="s">
        <v>22</v>
      </c>
      <c r="C62" s="58" t="s">
        <v>23</v>
      </c>
      <c r="D62" s="104" t="s">
        <v>126</v>
      </c>
      <c r="E62" s="104">
        <v>3241921211</v>
      </c>
      <c r="F62" s="21">
        <v>60</v>
      </c>
      <c r="G62" s="21">
        <v>11</v>
      </c>
      <c r="H62" s="22">
        <f t="shared" si="0"/>
        <v>24.9152542372881</v>
      </c>
      <c r="I62" s="63">
        <v>0</v>
      </c>
      <c r="J62" s="22">
        <f t="shared" si="1"/>
        <v>24.9152542372881</v>
      </c>
      <c r="K62" s="38">
        <v>32</v>
      </c>
      <c r="L62" s="22">
        <f t="shared" si="2"/>
        <v>9.6</v>
      </c>
      <c r="M62" s="64"/>
      <c r="N62" s="22">
        <f t="shared" si="3"/>
        <v>0</v>
      </c>
      <c r="O62" s="22">
        <f t="shared" si="4"/>
        <v>34.5152542372881</v>
      </c>
      <c r="P62" s="44" t="s">
        <v>57</v>
      </c>
      <c r="Q62" s="50" t="s">
        <v>82</v>
      </c>
    </row>
    <row r="63" ht="24.95" customHeight="1" spans="1:17">
      <c r="A63" s="46">
        <v>59</v>
      </c>
      <c r="B63" s="100" t="s">
        <v>43</v>
      </c>
      <c r="C63" s="105" t="s">
        <v>55</v>
      </c>
      <c r="D63" s="21" t="s">
        <v>127</v>
      </c>
      <c r="E63" s="21">
        <v>3240907223</v>
      </c>
      <c r="F63" s="21">
        <v>105</v>
      </c>
      <c r="G63" s="21">
        <v>18</v>
      </c>
      <c r="H63" s="22">
        <f t="shared" si="0"/>
        <v>25.0961538461538</v>
      </c>
      <c r="I63" s="63">
        <v>0</v>
      </c>
      <c r="J63" s="22">
        <f t="shared" si="1"/>
        <v>25.0961538461538</v>
      </c>
      <c r="K63" s="38">
        <v>31</v>
      </c>
      <c r="L63" s="22">
        <f t="shared" si="2"/>
        <v>9.3</v>
      </c>
      <c r="M63" s="64"/>
      <c r="N63" s="22">
        <f t="shared" si="3"/>
        <v>0</v>
      </c>
      <c r="O63" s="22">
        <f t="shared" si="4"/>
        <v>34.3961538461538</v>
      </c>
      <c r="P63" s="44" t="s">
        <v>57</v>
      </c>
      <c r="Q63" s="50" t="s">
        <v>82</v>
      </c>
    </row>
    <row r="64" ht="24.95" customHeight="1" spans="1:17">
      <c r="A64" s="46">
        <v>60</v>
      </c>
      <c r="B64" s="102" t="s">
        <v>33</v>
      </c>
      <c r="C64" s="106" t="s">
        <v>128</v>
      </c>
      <c r="D64" s="104" t="s">
        <v>129</v>
      </c>
      <c r="E64" s="104">
        <v>3248911218</v>
      </c>
      <c r="F64" s="21">
        <v>40</v>
      </c>
      <c r="G64" s="21">
        <v>10</v>
      </c>
      <c r="H64" s="22">
        <f t="shared" si="0"/>
        <v>23.0769230769231</v>
      </c>
      <c r="I64" s="63">
        <v>0</v>
      </c>
      <c r="J64" s="22">
        <f t="shared" si="1"/>
        <v>23.0769230769231</v>
      </c>
      <c r="K64" s="38">
        <v>37</v>
      </c>
      <c r="L64" s="22">
        <f t="shared" si="2"/>
        <v>11.1</v>
      </c>
      <c r="M64" s="64"/>
      <c r="N64" s="22">
        <f t="shared" si="3"/>
        <v>0</v>
      </c>
      <c r="O64" s="22">
        <f t="shared" si="4"/>
        <v>34.1769230769231</v>
      </c>
      <c r="P64" s="44" t="s">
        <v>57</v>
      </c>
      <c r="Q64" s="50" t="s">
        <v>82</v>
      </c>
    </row>
    <row r="65" ht="24.95" customHeight="1" spans="1:17">
      <c r="A65" s="46">
        <v>61</v>
      </c>
      <c r="B65" s="102" t="s">
        <v>130</v>
      </c>
      <c r="C65" s="106" t="s">
        <v>131</v>
      </c>
      <c r="D65" s="104" t="s">
        <v>132</v>
      </c>
      <c r="E65" s="104">
        <v>3240812123</v>
      </c>
      <c r="F65" s="21">
        <v>58</v>
      </c>
      <c r="G65" s="21">
        <v>19</v>
      </c>
      <c r="H65" s="22">
        <f t="shared" si="0"/>
        <v>20.5263157894737</v>
      </c>
      <c r="I65" s="63">
        <v>0</v>
      </c>
      <c r="J65" s="22">
        <f t="shared" si="1"/>
        <v>20.5263157894737</v>
      </c>
      <c r="K65" s="38">
        <v>43</v>
      </c>
      <c r="L65" s="22">
        <f t="shared" si="2"/>
        <v>12.9</v>
      </c>
      <c r="M65" s="64"/>
      <c r="N65" s="22">
        <f t="shared" si="3"/>
        <v>0</v>
      </c>
      <c r="O65" s="22">
        <f t="shared" si="4"/>
        <v>33.4263157894737</v>
      </c>
      <c r="P65" s="44" t="s">
        <v>57</v>
      </c>
      <c r="Q65" s="50" t="s">
        <v>82</v>
      </c>
    </row>
    <row r="66" ht="24.95" customHeight="1" spans="1:17">
      <c r="A66" s="46">
        <v>62</v>
      </c>
      <c r="B66" s="102" t="s">
        <v>22</v>
      </c>
      <c r="C66" s="58" t="s">
        <v>23</v>
      </c>
      <c r="D66" s="104" t="s">
        <v>133</v>
      </c>
      <c r="E66" s="104">
        <v>3241921220</v>
      </c>
      <c r="F66" s="21">
        <v>60</v>
      </c>
      <c r="G66" s="21">
        <v>20</v>
      </c>
      <c r="H66" s="22">
        <f t="shared" si="0"/>
        <v>20.3389830508475</v>
      </c>
      <c r="I66" s="63">
        <v>0</v>
      </c>
      <c r="J66" s="22">
        <f t="shared" si="1"/>
        <v>20.3389830508475</v>
      </c>
      <c r="K66" s="38">
        <v>43</v>
      </c>
      <c r="L66" s="22">
        <f t="shared" si="2"/>
        <v>12.9</v>
      </c>
      <c r="M66" s="64"/>
      <c r="N66" s="22">
        <f t="shared" si="3"/>
        <v>0</v>
      </c>
      <c r="O66" s="22">
        <f t="shared" si="4"/>
        <v>33.2389830508475</v>
      </c>
      <c r="P66" s="44" t="s">
        <v>57</v>
      </c>
      <c r="Q66" s="50" t="s">
        <v>82</v>
      </c>
    </row>
    <row r="67" ht="24.95" customHeight="1" spans="1:17">
      <c r="A67" s="46">
        <v>63</v>
      </c>
      <c r="B67" s="102" t="s">
        <v>130</v>
      </c>
      <c r="C67" s="106" t="s">
        <v>131</v>
      </c>
      <c r="D67" s="104" t="s">
        <v>134</v>
      </c>
      <c r="E67" s="104">
        <v>3240812114</v>
      </c>
      <c r="F67" s="21">
        <v>58</v>
      </c>
      <c r="G67" s="21">
        <v>16</v>
      </c>
      <c r="H67" s="22">
        <f t="shared" si="0"/>
        <v>22.1052631578947</v>
      </c>
      <c r="I67" s="63">
        <v>0</v>
      </c>
      <c r="J67" s="22">
        <f t="shared" si="1"/>
        <v>22.1052631578947</v>
      </c>
      <c r="K67" s="38">
        <v>37</v>
      </c>
      <c r="L67" s="22">
        <f t="shared" si="2"/>
        <v>11.1</v>
      </c>
      <c r="M67" s="64"/>
      <c r="N67" s="22">
        <f t="shared" si="3"/>
        <v>0</v>
      </c>
      <c r="O67" s="22">
        <f t="shared" si="4"/>
        <v>33.2052631578947</v>
      </c>
      <c r="P67" s="44" t="s">
        <v>57</v>
      </c>
      <c r="Q67" s="50" t="s">
        <v>82</v>
      </c>
    </row>
    <row r="68" ht="24.95" customHeight="1" spans="1:17">
      <c r="A68" s="46">
        <v>64</v>
      </c>
      <c r="B68" s="102" t="s">
        <v>22</v>
      </c>
      <c r="C68" s="106" t="s">
        <v>26</v>
      </c>
      <c r="D68" s="104" t="s">
        <v>135</v>
      </c>
      <c r="E68" s="104">
        <v>3241907207</v>
      </c>
      <c r="F68" s="21">
        <v>61</v>
      </c>
      <c r="G68" s="21">
        <v>26</v>
      </c>
      <c r="H68" s="22">
        <f t="shared" si="0"/>
        <v>17.5</v>
      </c>
      <c r="I68" s="63">
        <v>0</v>
      </c>
      <c r="J68" s="22">
        <f t="shared" si="1"/>
        <v>17.5</v>
      </c>
      <c r="K68" s="38">
        <v>51</v>
      </c>
      <c r="L68" s="22">
        <f t="shared" si="2"/>
        <v>15.3</v>
      </c>
      <c r="M68" s="64"/>
      <c r="N68" s="22">
        <f t="shared" si="3"/>
        <v>0</v>
      </c>
      <c r="O68" s="22">
        <f t="shared" si="4"/>
        <v>32.8</v>
      </c>
      <c r="P68" s="44" t="s">
        <v>57</v>
      </c>
      <c r="Q68" s="50" t="s">
        <v>82</v>
      </c>
    </row>
    <row r="69" ht="24.95" customHeight="1" spans="1:17">
      <c r="A69" s="46">
        <v>65</v>
      </c>
      <c r="B69" s="102" t="s">
        <v>52</v>
      </c>
      <c r="C69" s="106" t="s">
        <v>74</v>
      </c>
      <c r="D69" s="104" t="s">
        <v>136</v>
      </c>
      <c r="E69" s="104">
        <v>3240610228</v>
      </c>
      <c r="F69" s="21">
        <v>60</v>
      </c>
      <c r="G69" s="21">
        <v>22</v>
      </c>
      <c r="H69" s="22">
        <f t="shared" ref="H69:H86" si="5">(F69-G69)*30/(F69-1)</f>
        <v>19.3220338983051</v>
      </c>
      <c r="I69" s="63">
        <v>0</v>
      </c>
      <c r="J69" s="22">
        <f t="shared" ref="J69:J86" si="6">H69+I69</f>
        <v>19.3220338983051</v>
      </c>
      <c r="K69" s="38">
        <v>43</v>
      </c>
      <c r="L69" s="22">
        <f t="shared" ref="L69:L86" si="7">K69*0.3</f>
        <v>12.9</v>
      </c>
      <c r="M69" s="64"/>
      <c r="N69" s="22">
        <f t="shared" ref="N69:N86" si="8">M69*0.4</f>
        <v>0</v>
      </c>
      <c r="O69" s="22">
        <f t="shared" ref="O69:O86" si="9">J69+L69+N69</f>
        <v>32.2220338983051</v>
      </c>
      <c r="P69" s="44" t="s">
        <v>57</v>
      </c>
      <c r="Q69" s="50" t="s">
        <v>82</v>
      </c>
    </row>
    <row r="70" ht="24.95" customHeight="1" spans="1:17">
      <c r="A70" s="46">
        <v>66</v>
      </c>
      <c r="B70" s="102" t="s">
        <v>46</v>
      </c>
      <c r="C70" s="106" t="s">
        <v>137</v>
      </c>
      <c r="D70" s="104" t="s">
        <v>138</v>
      </c>
      <c r="E70" s="104" t="s">
        <v>139</v>
      </c>
      <c r="F70" s="21">
        <v>93</v>
      </c>
      <c r="G70" s="21">
        <v>40</v>
      </c>
      <c r="H70" s="22">
        <f t="shared" si="5"/>
        <v>17.2826086956522</v>
      </c>
      <c r="I70" s="63">
        <v>0</v>
      </c>
      <c r="J70" s="22">
        <f t="shared" si="6"/>
        <v>17.2826086956522</v>
      </c>
      <c r="K70" s="38">
        <v>49</v>
      </c>
      <c r="L70" s="22">
        <f t="shared" si="7"/>
        <v>14.7</v>
      </c>
      <c r="M70" s="64"/>
      <c r="N70" s="22">
        <f t="shared" si="8"/>
        <v>0</v>
      </c>
      <c r="O70" s="22">
        <f t="shared" si="9"/>
        <v>31.9826086956522</v>
      </c>
      <c r="P70" s="44" t="s">
        <v>57</v>
      </c>
      <c r="Q70" s="50" t="s">
        <v>82</v>
      </c>
    </row>
    <row r="71" ht="24.95" customHeight="1" spans="1:17">
      <c r="A71" s="46">
        <v>67</v>
      </c>
      <c r="B71" s="102" t="s">
        <v>100</v>
      </c>
      <c r="C71" s="106" t="s">
        <v>140</v>
      </c>
      <c r="D71" s="104" t="s">
        <v>141</v>
      </c>
      <c r="E71" s="104">
        <v>3241006227</v>
      </c>
      <c r="F71" s="21">
        <v>56</v>
      </c>
      <c r="G71" s="21">
        <v>24</v>
      </c>
      <c r="H71" s="22">
        <f t="shared" si="5"/>
        <v>17.4545454545455</v>
      </c>
      <c r="I71" s="63">
        <v>0</v>
      </c>
      <c r="J71" s="22">
        <f t="shared" si="6"/>
        <v>17.4545454545455</v>
      </c>
      <c r="K71" s="38">
        <v>48</v>
      </c>
      <c r="L71" s="22">
        <f t="shared" si="7"/>
        <v>14.4</v>
      </c>
      <c r="M71" s="64"/>
      <c r="N71" s="22">
        <f t="shared" si="8"/>
        <v>0</v>
      </c>
      <c r="O71" s="22">
        <f t="shared" si="9"/>
        <v>31.8545454545455</v>
      </c>
      <c r="P71" s="44" t="s">
        <v>57</v>
      </c>
      <c r="Q71" s="50" t="s">
        <v>82</v>
      </c>
    </row>
    <row r="72" ht="24.95" customHeight="1" spans="1:17">
      <c r="A72" s="46">
        <v>68</v>
      </c>
      <c r="B72" s="102" t="s">
        <v>38</v>
      </c>
      <c r="C72" s="106" t="s">
        <v>39</v>
      </c>
      <c r="D72" s="104" t="s">
        <v>142</v>
      </c>
      <c r="E72" s="104" t="s">
        <v>143</v>
      </c>
      <c r="F72" s="21">
        <v>123</v>
      </c>
      <c r="G72" s="21">
        <v>46</v>
      </c>
      <c r="H72" s="22">
        <f t="shared" si="5"/>
        <v>18.9344262295082</v>
      </c>
      <c r="I72" s="63">
        <v>0</v>
      </c>
      <c r="J72" s="22">
        <f t="shared" si="6"/>
        <v>18.9344262295082</v>
      </c>
      <c r="K72" s="38">
        <v>43</v>
      </c>
      <c r="L72" s="22">
        <f t="shared" si="7"/>
        <v>12.9</v>
      </c>
      <c r="M72" s="64"/>
      <c r="N72" s="22">
        <f t="shared" si="8"/>
        <v>0</v>
      </c>
      <c r="O72" s="22">
        <f t="shared" si="9"/>
        <v>31.8344262295082</v>
      </c>
      <c r="P72" s="44" t="s">
        <v>57</v>
      </c>
      <c r="Q72" s="50" t="s">
        <v>82</v>
      </c>
    </row>
    <row r="73" ht="24.95" customHeight="1" spans="1:17">
      <c r="A73" s="46">
        <v>69</v>
      </c>
      <c r="B73" s="102" t="s">
        <v>22</v>
      </c>
      <c r="C73" s="58" t="s">
        <v>23</v>
      </c>
      <c r="D73" s="104" t="s">
        <v>144</v>
      </c>
      <c r="E73" s="104">
        <v>3241921219</v>
      </c>
      <c r="F73" s="21">
        <v>60</v>
      </c>
      <c r="G73" s="21">
        <v>23</v>
      </c>
      <c r="H73" s="22">
        <f t="shared" si="5"/>
        <v>18.8135593220339</v>
      </c>
      <c r="I73" s="63">
        <v>0</v>
      </c>
      <c r="J73" s="22">
        <f t="shared" si="6"/>
        <v>18.8135593220339</v>
      </c>
      <c r="K73" s="38">
        <v>43</v>
      </c>
      <c r="L73" s="22">
        <f t="shared" si="7"/>
        <v>12.9</v>
      </c>
      <c r="M73" s="64"/>
      <c r="N73" s="22">
        <f t="shared" si="8"/>
        <v>0</v>
      </c>
      <c r="O73" s="22">
        <f t="shared" si="9"/>
        <v>31.7135593220339</v>
      </c>
      <c r="P73" s="44" t="s">
        <v>57</v>
      </c>
      <c r="Q73" s="50" t="s">
        <v>82</v>
      </c>
    </row>
    <row r="74" ht="24.95" customHeight="1" spans="1:17">
      <c r="A74" s="46">
        <v>70</v>
      </c>
      <c r="B74" s="100" t="s">
        <v>43</v>
      </c>
      <c r="C74" s="105" t="s">
        <v>145</v>
      </c>
      <c r="D74" s="21" t="s">
        <v>146</v>
      </c>
      <c r="E74" s="21">
        <v>3240902218</v>
      </c>
      <c r="F74" s="21">
        <v>84</v>
      </c>
      <c r="G74" s="21">
        <v>43</v>
      </c>
      <c r="H74" s="22">
        <f t="shared" si="5"/>
        <v>14.8192771084337</v>
      </c>
      <c r="I74" s="63">
        <v>0</v>
      </c>
      <c r="J74" s="22">
        <f t="shared" si="6"/>
        <v>14.8192771084337</v>
      </c>
      <c r="K74" s="38">
        <v>53</v>
      </c>
      <c r="L74" s="22">
        <f t="shared" si="7"/>
        <v>15.9</v>
      </c>
      <c r="M74" s="64"/>
      <c r="N74" s="22">
        <f t="shared" si="8"/>
        <v>0</v>
      </c>
      <c r="O74" s="22">
        <f t="shared" si="9"/>
        <v>30.7192771084337</v>
      </c>
      <c r="P74" s="44" t="s">
        <v>57</v>
      </c>
      <c r="Q74" s="50" t="s">
        <v>82</v>
      </c>
    </row>
    <row r="75" ht="24.95" customHeight="1" spans="1:17">
      <c r="A75" s="46">
        <v>71</v>
      </c>
      <c r="B75" s="100" t="s">
        <v>43</v>
      </c>
      <c r="C75" s="105" t="s">
        <v>145</v>
      </c>
      <c r="D75" s="21" t="s">
        <v>147</v>
      </c>
      <c r="E75" s="21">
        <v>3240902325</v>
      </c>
      <c r="F75" s="21">
        <v>84</v>
      </c>
      <c r="G75" s="21">
        <v>34</v>
      </c>
      <c r="H75" s="22">
        <f t="shared" si="5"/>
        <v>18.0722891566265</v>
      </c>
      <c r="I75" s="63">
        <v>0</v>
      </c>
      <c r="J75" s="22">
        <f t="shared" si="6"/>
        <v>18.0722891566265</v>
      </c>
      <c r="K75" s="38">
        <v>42</v>
      </c>
      <c r="L75" s="22">
        <f t="shared" si="7"/>
        <v>12.6</v>
      </c>
      <c r="M75" s="64"/>
      <c r="N75" s="22">
        <f t="shared" si="8"/>
        <v>0</v>
      </c>
      <c r="O75" s="22">
        <f t="shared" si="9"/>
        <v>30.6722891566265</v>
      </c>
      <c r="P75" s="44" t="s">
        <v>57</v>
      </c>
      <c r="Q75" s="50" t="s">
        <v>82</v>
      </c>
    </row>
    <row r="76" ht="24.95" customHeight="1" spans="1:17">
      <c r="A76" s="46">
        <v>72</v>
      </c>
      <c r="B76" s="102" t="s">
        <v>52</v>
      </c>
      <c r="C76" s="106" t="s">
        <v>74</v>
      </c>
      <c r="D76" s="104" t="s">
        <v>148</v>
      </c>
      <c r="E76" s="104">
        <v>3240610210</v>
      </c>
      <c r="F76" s="21">
        <v>60</v>
      </c>
      <c r="G76" s="21">
        <v>21</v>
      </c>
      <c r="H76" s="22">
        <f t="shared" si="5"/>
        <v>19.8305084745763</v>
      </c>
      <c r="I76" s="63">
        <v>0</v>
      </c>
      <c r="J76" s="22">
        <f t="shared" si="6"/>
        <v>19.8305084745763</v>
      </c>
      <c r="K76" s="38">
        <v>34</v>
      </c>
      <c r="L76" s="22">
        <f t="shared" si="7"/>
        <v>10.2</v>
      </c>
      <c r="M76" s="64"/>
      <c r="N76" s="22">
        <f t="shared" si="8"/>
        <v>0</v>
      </c>
      <c r="O76" s="22">
        <f t="shared" si="9"/>
        <v>30.0305084745763</v>
      </c>
      <c r="P76" s="44" t="s">
        <v>57</v>
      </c>
      <c r="Q76" s="50" t="s">
        <v>82</v>
      </c>
    </row>
    <row r="77" ht="24.95" customHeight="1" spans="1:17">
      <c r="A77" s="46">
        <v>73</v>
      </c>
      <c r="B77" s="102" t="s">
        <v>100</v>
      </c>
      <c r="C77" s="106" t="s">
        <v>101</v>
      </c>
      <c r="D77" s="104" t="s">
        <v>149</v>
      </c>
      <c r="E77" s="104">
        <v>3241008229</v>
      </c>
      <c r="F77" s="21">
        <v>60</v>
      </c>
      <c r="G77" s="21">
        <v>35</v>
      </c>
      <c r="H77" s="22">
        <f t="shared" si="5"/>
        <v>12.7118644067797</v>
      </c>
      <c r="I77" s="63">
        <v>0</v>
      </c>
      <c r="J77" s="22">
        <f t="shared" si="6"/>
        <v>12.7118644067797</v>
      </c>
      <c r="K77" s="38">
        <v>56</v>
      </c>
      <c r="L77" s="22">
        <f t="shared" si="7"/>
        <v>16.8</v>
      </c>
      <c r="M77" s="64"/>
      <c r="N77" s="22">
        <f t="shared" si="8"/>
        <v>0</v>
      </c>
      <c r="O77" s="22">
        <f t="shared" si="9"/>
        <v>29.5118644067797</v>
      </c>
      <c r="P77" s="44" t="s">
        <v>57</v>
      </c>
      <c r="Q77" s="50" t="s">
        <v>82</v>
      </c>
    </row>
    <row r="78" ht="24.95" customHeight="1" spans="1:17">
      <c r="A78" s="46">
        <v>74</v>
      </c>
      <c r="B78" s="102" t="s">
        <v>43</v>
      </c>
      <c r="C78" s="106" t="s">
        <v>55</v>
      </c>
      <c r="D78" s="104" t="s">
        <v>150</v>
      </c>
      <c r="E78" s="104">
        <v>3240907228</v>
      </c>
      <c r="F78" s="21">
        <v>105</v>
      </c>
      <c r="G78" s="21">
        <v>45</v>
      </c>
      <c r="H78" s="22">
        <f t="shared" si="5"/>
        <v>17.3076923076923</v>
      </c>
      <c r="I78" s="63">
        <v>0</v>
      </c>
      <c r="J78" s="22">
        <f t="shared" si="6"/>
        <v>17.3076923076923</v>
      </c>
      <c r="K78" s="38">
        <v>38</v>
      </c>
      <c r="L78" s="22">
        <f t="shared" si="7"/>
        <v>11.4</v>
      </c>
      <c r="M78" s="64"/>
      <c r="N78" s="22">
        <f t="shared" si="8"/>
        <v>0</v>
      </c>
      <c r="O78" s="22">
        <f t="shared" si="9"/>
        <v>28.7076923076923</v>
      </c>
      <c r="P78" s="44" t="s">
        <v>57</v>
      </c>
      <c r="Q78" s="50" t="s">
        <v>82</v>
      </c>
    </row>
    <row r="79" ht="24.95" customHeight="1" spans="1:17">
      <c r="A79" s="46">
        <v>75</v>
      </c>
      <c r="B79" s="100" t="s">
        <v>43</v>
      </c>
      <c r="C79" s="105" t="s">
        <v>44</v>
      </c>
      <c r="D79" s="21" t="s">
        <v>151</v>
      </c>
      <c r="E79" s="21">
        <v>3240908320</v>
      </c>
      <c r="F79" s="21">
        <v>101</v>
      </c>
      <c r="G79" s="21">
        <v>58</v>
      </c>
      <c r="H79" s="22">
        <f t="shared" si="5"/>
        <v>12.9</v>
      </c>
      <c r="I79" s="63">
        <v>0</v>
      </c>
      <c r="J79" s="22">
        <f t="shared" si="6"/>
        <v>12.9</v>
      </c>
      <c r="K79" s="38">
        <v>42</v>
      </c>
      <c r="L79" s="22">
        <f t="shared" si="7"/>
        <v>12.6</v>
      </c>
      <c r="M79" s="64"/>
      <c r="N79" s="22">
        <f t="shared" si="8"/>
        <v>0</v>
      </c>
      <c r="O79" s="22">
        <f t="shared" si="9"/>
        <v>25.5</v>
      </c>
      <c r="P79" s="44" t="s">
        <v>57</v>
      </c>
      <c r="Q79" s="50" t="s">
        <v>82</v>
      </c>
    </row>
    <row r="80" ht="24.95" customHeight="1" spans="1:17">
      <c r="A80" s="46">
        <v>76</v>
      </c>
      <c r="B80" s="102" t="s">
        <v>130</v>
      </c>
      <c r="C80" s="106" t="s">
        <v>152</v>
      </c>
      <c r="D80" s="104" t="s">
        <v>153</v>
      </c>
      <c r="E80" s="104">
        <v>3240817109</v>
      </c>
      <c r="F80" s="21">
        <v>32</v>
      </c>
      <c r="G80" s="21">
        <v>15</v>
      </c>
      <c r="H80" s="22">
        <f t="shared" si="5"/>
        <v>16.4516129032258</v>
      </c>
      <c r="I80" s="63">
        <v>0</v>
      </c>
      <c r="J80" s="22">
        <f t="shared" si="6"/>
        <v>16.4516129032258</v>
      </c>
      <c r="K80" s="38">
        <v>29</v>
      </c>
      <c r="L80" s="22">
        <f t="shared" si="7"/>
        <v>8.7</v>
      </c>
      <c r="M80" s="64"/>
      <c r="N80" s="22">
        <f t="shared" si="8"/>
        <v>0</v>
      </c>
      <c r="O80" s="22">
        <f t="shared" si="9"/>
        <v>25.1516129032258</v>
      </c>
      <c r="P80" s="44" t="s">
        <v>57</v>
      </c>
      <c r="Q80" s="50" t="s">
        <v>82</v>
      </c>
    </row>
    <row r="81" ht="24.95" customHeight="1" spans="1:17">
      <c r="A81" s="46">
        <v>77</v>
      </c>
      <c r="B81" s="102" t="s">
        <v>70</v>
      </c>
      <c r="C81" s="106" t="s">
        <v>97</v>
      </c>
      <c r="D81" s="104" t="s">
        <v>154</v>
      </c>
      <c r="E81" s="104" t="s">
        <v>155</v>
      </c>
      <c r="F81" s="21">
        <v>69</v>
      </c>
      <c r="G81" s="21">
        <v>39</v>
      </c>
      <c r="H81" s="22">
        <f t="shared" si="5"/>
        <v>13.2352941176471</v>
      </c>
      <c r="I81" s="63">
        <v>0</v>
      </c>
      <c r="J81" s="22">
        <f t="shared" si="6"/>
        <v>13.2352941176471</v>
      </c>
      <c r="K81" s="38">
        <v>38</v>
      </c>
      <c r="L81" s="22">
        <f t="shared" si="7"/>
        <v>11.4</v>
      </c>
      <c r="M81" s="64"/>
      <c r="N81" s="22">
        <f t="shared" si="8"/>
        <v>0</v>
      </c>
      <c r="O81" s="22">
        <f t="shared" si="9"/>
        <v>24.6352941176471</v>
      </c>
      <c r="P81" s="44" t="s">
        <v>57</v>
      </c>
      <c r="Q81" s="50" t="s">
        <v>82</v>
      </c>
    </row>
    <row r="82" ht="24.95" customHeight="1" spans="1:17">
      <c r="A82" s="46">
        <v>78</v>
      </c>
      <c r="B82" s="102" t="s">
        <v>100</v>
      </c>
      <c r="C82" s="106" t="s">
        <v>156</v>
      </c>
      <c r="D82" s="104" t="s">
        <v>157</v>
      </c>
      <c r="E82" s="104">
        <v>3241005229</v>
      </c>
      <c r="F82" s="21">
        <v>59</v>
      </c>
      <c r="G82" s="21">
        <v>30</v>
      </c>
      <c r="H82" s="22">
        <f t="shared" si="5"/>
        <v>15</v>
      </c>
      <c r="I82" s="63">
        <v>0</v>
      </c>
      <c r="J82" s="22">
        <f t="shared" si="6"/>
        <v>15</v>
      </c>
      <c r="K82" s="38">
        <v>32</v>
      </c>
      <c r="L82" s="22">
        <f t="shared" si="7"/>
        <v>9.6</v>
      </c>
      <c r="M82" s="64"/>
      <c r="N82" s="22">
        <f t="shared" si="8"/>
        <v>0</v>
      </c>
      <c r="O82" s="22">
        <f t="shared" si="9"/>
        <v>24.6</v>
      </c>
      <c r="P82" s="44" t="s">
        <v>57</v>
      </c>
      <c r="Q82" s="50" t="s">
        <v>82</v>
      </c>
    </row>
    <row r="83" ht="24.95" customHeight="1" spans="1:17">
      <c r="A83" s="46">
        <v>79</v>
      </c>
      <c r="B83" s="102" t="s">
        <v>22</v>
      </c>
      <c r="C83" s="107" t="s">
        <v>89</v>
      </c>
      <c r="D83" s="24" t="s">
        <v>158</v>
      </c>
      <c r="E83" s="24">
        <v>3241914218</v>
      </c>
      <c r="F83" s="21">
        <v>66</v>
      </c>
      <c r="G83" s="21">
        <v>58</v>
      </c>
      <c r="H83" s="22">
        <f t="shared" si="5"/>
        <v>3.69230769230769</v>
      </c>
      <c r="I83" s="63">
        <v>2</v>
      </c>
      <c r="J83" s="22">
        <f t="shared" si="6"/>
        <v>5.69230769230769</v>
      </c>
      <c r="K83" s="38">
        <v>60</v>
      </c>
      <c r="L83" s="22">
        <f t="shared" si="7"/>
        <v>18</v>
      </c>
      <c r="M83" s="64"/>
      <c r="N83" s="22">
        <f t="shared" si="8"/>
        <v>0</v>
      </c>
      <c r="O83" s="22">
        <f t="shared" si="9"/>
        <v>23.6923076923077</v>
      </c>
      <c r="P83" s="44" t="s">
        <v>57</v>
      </c>
      <c r="Q83" s="50" t="s">
        <v>82</v>
      </c>
    </row>
    <row r="84" ht="24.95" customHeight="1" spans="1:17">
      <c r="A84" s="46">
        <v>80</v>
      </c>
      <c r="B84" s="102" t="s">
        <v>22</v>
      </c>
      <c r="C84" s="106" t="s">
        <v>26</v>
      </c>
      <c r="D84" s="104" t="s">
        <v>159</v>
      </c>
      <c r="E84" s="104">
        <v>3241907108</v>
      </c>
      <c r="F84" s="21">
        <v>61</v>
      </c>
      <c r="G84" s="21">
        <v>45</v>
      </c>
      <c r="H84" s="22">
        <f t="shared" si="5"/>
        <v>8</v>
      </c>
      <c r="I84" s="63">
        <v>0</v>
      </c>
      <c r="J84" s="22">
        <f t="shared" si="6"/>
        <v>8</v>
      </c>
      <c r="K84" s="38">
        <v>48</v>
      </c>
      <c r="L84" s="22">
        <f t="shared" si="7"/>
        <v>14.4</v>
      </c>
      <c r="M84" s="64"/>
      <c r="N84" s="22">
        <f t="shared" si="8"/>
        <v>0</v>
      </c>
      <c r="O84" s="22">
        <f t="shared" si="9"/>
        <v>22.4</v>
      </c>
      <c r="P84" s="44" t="s">
        <v>57</v>
      </c>
      <c r="Q84" s="50" t="s">
        <v>82</v>
      </c>
    </row>
    <row r="85" ht="24.95" customHeight="1" spans="1:17">
      <c r="A85" s="46">
        <v>81</v>
      </c>
      <c r="B85" s="102" t="s">
        <v>52</v>
      </c>
      <c r="C85" s="106" t="s">
        <v>53</v>
      </c>
      <c r="D85" s="104" t="s">
        <v>160</v>
      </c>
      <c r="E85" s="104">
        <v>3240601123</v>
      </c>
      <c r="F85" s="21">
        <v>170</v>
      </c>
      <c r="G85" s="21">
        <v>114</v>
      </c>
      <c r="H85" s="22">
        <f t="shared" si="5"/>
        <v>9.94082840236686</v>
      </c>
      <c r="I85" s="63">
        <v>0</v>
      </c>
      <c r="J85" s="22">
        <f t="shared" si="6"/>
        <v>9.94082840236686</v>
      </c>
      <c r="K85" s="38">
        <v>39</v>
      </c>
      <c r="L85" s="22">
        <f t="shared" si="7"/>
        <v>11.7</v>
      </c>
      <c r="M85" s="64"/>
      <c r="N85" s="22">
        <f t="shared" si="8"/>
        <v>0</v>
      </c>
      <c r="O85" s="22">
        <f t="shared" si="9"/>
        <v>21.6408284023669</v>
      </c>
      <c r="P85" s="44" t="s">
        <v>57</v>
      </c>
      <c r="Q85" s="50" t="s">
        <v>82</v>
      </c>
    </row>
    <row r="86" ht="24.95" customHeight="1" spans="1:17">
      <c r="A86" s="46">
        <v>82</v>
      </c>
      <c r="B86" s="102" t="s">
        <v>100</v>
      </c>
      <c r="C86" s="106" t="s">
        <v>161</v>
      </c>
      <c r="D86" s="104" t="s">
        <v>162</v>
      </c>
      <c r="E86" s="104">
        <v>3241001217</v>
      </c>
      <c r="F86" s="21">
        <v>59</v>
      </c>
      <c r="G86" s="21">
        <v>52</v>
      </c>
      <c r="H86" s="22">
        <f t="shared" si="5"/>
        <v>3.62068965517241</v>
      </c>
      <c r="I86" s="63">
        <v>0</v>
      </c>
      <c r="J86" s="22">
        <f t="shared" si="6"/>
        <v>3.62068965517241</v>
      </c>
      <c r="K86" s="38">
        <v>44</v>
      </c>
      <c r="L86" s="22">
        <f t="shared" si="7"/>
        <v>13.2</v>
      </c>
      <c r="M86" s="64"/>
      <c r="N86" s="22">
        <f t="shared" si="8"/>
        <v>0</v>
      </c>
      <c r="O86" s="22">
        <f t="shared" si="9"/>
        <v>16.8206896551724</v>
      </c>
      <c r="P86" s="44" t="s">
        <v>57</v>
      </c>
      <c r="Q86" s="50" t="s">
        <v>82</v>
      </c>
    </row>
    <row r="87" ht="54.75" customHeight="1" spans="1:16">
      <c r="A87" s="65" t="s">
        <v>163</v>
      </c>
      <c r="B87" s="118"/>
      <c r="C87" s="65"/>
      <c r="D87" s="65"/>
      <c r="E87" s="65"/>
      <c r="F87" s="119"/>
      <c r="G87" s="119"/>
      <c r="H87" s="65"/>
      <c r="I87" s="65"/>
      <c r="J87" s="65"/>
      <c r="K87" s="120"/>
      <c r="L87" s="65"/>
      <c r="M87" s="121"/>
      <c r="N87" s="65"/>
      <c r="O87" s="65"/>
      <c r="P87" s="65"/>
    </row>
  </sheetData>
  <autoFilter xmlns:etc="http://www.wps.cn/officeDocument/2017/etCustomData" ref="A3:P87" etc:filterBottomFollowUsedRange="0">
    <extLst/>
  </autoFilter>
  <sortState ref="B31:Q86">
    <sortCondition ref="O31:O86" descending="1"/>
  </sortState>
  <mergeCells count="14">
    <mergeCell ref="A1:Q1"/>
    <mergeCell ref="A2:Q2"/>
    <mergeCell ref="F3:J3"/>
    <mergeCell ref="K3:L3"/>
    <mergeCell ref="M3:N3"/>
    <mergeCell ref="A87:P87"/>
    <mergeCell ref="A3:A4"/>
    <mergeCell ref="B3:B4"/>
    <mergeCell ref="C3:C4"/>
    <mergeCell ref="D3:D4"/>
    <mergeCell ref="E3:E4"/>
    <mergeCell ref="O3:O4"/>
    <mergeCell ref="P3:P4"/>
    <mergeCell ref="Q3:Q4"/>
  </mergeCells>
  <dataValidations count="1">
    <dataValidation type="textLength" operator="between" allowBlank="1" showInputMessage="1" showErrorMessage="1" sqref="B51:C54">
      <formula1>1</formula1>
      <formula2>999999</formula2>
    </dataValidation>
  </dataValidations>
  <pageMargins left="0.708333333333333" right="0.708333333333333" top="0.747916666666667" bottom="0.747916666666667" header="0.314583333333333" footer="0.314583333333333"/>
  <pageSetup paperSize="9" scale="8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topLeftCell="A16" workbookViewId="0">
      <selection activeCell="O22" sqref="O22"/>
    </sheetView>
  </sheetViews>
  <sheetFormatPr defaultColWidth="9" defaultRowHeight="14.25"/>
  <cols>
    <col min="1" max="1" width="6" customWidth="1"/>
    <col min="2" max="2" width="16" customWidth="1"/>
    <col min="3" max="3" width="20.6333333333333" customWidth="1"/>
    <col min="5" max="5" width="10.5" style="1" customWidth="1"/>
    <col min="6" max="6" width="6.38333333333333" style="2" customWidth="1"/>
    <col min="7" max="7" width="10.3833333333333" style="2" customWidth="1"/>
    <col min="8" max="8" width="7.38333333333333" customWidth="1"/>
    <col min="9" max="9" width="7.63333333333333" style="4" customWidth="1"/>
    <col min="10" max="10" width="7.63333333333333" customWidth="1"/>
    <col min="11" max="11" width="6.75" style="3" customWidth="1"/>
    <col min="12" max="12" width="7.13333333333333" customWidth="1"/>
    <col min="13" max="13" width="7.88333333333333" style="3" customWidth="1"/>
    <col min="14" max="14" width="6.63333333333333" customWidth="1"/>
    <col min="15" max="15" width="9.25" style="4" customWidth="1"/>
    <col min="16" max="16" width="14.5" customWidth="1"/>
  </cols>
  <sheetData>
    <row r="1" ht="7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27"/>
      <c r="L1" s="5"/>
      <c r="M1" s="5"/>
      <c r="N1" s="5"/>
      <c r="O1" s="5"/>
    </row>
    <row r="2" ht="49" customHeight="1" spans="1:15">
      <c r="A2" s="6" t="s">
        <v>164</v>
      </c>
      <c r="B2" s="6"/>
      <c r="C2" s="6"/>
      <c r="D2" s="6"/>
      <c r="E2" s="6"/>
      <c r="F2" s="6"/>
      <c r="G2" s="6"/>
      <c r="H2" s="6"/>
      <c r="I2" s="70"/>
      <c r="J2" s="6"/>
      <c r="K2" s="28"/>
      <c r="L2" s="6"/>
      <c r="M2" s="6"/>
      <c r="N2" s="6"/>
      <c r="O2" s="6"/>
    </row>
    <row r="3" ht="37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1"/>
      <c r="H3" s="12"/>
      <c r="I3" s="29" t="s">
        <v>8</v>
      </c>
      <c r="J3" s="12"/>
      <c r="K3" s="30" t="s">
        <v>9</v>
      </c>
      <c r="L3" s="12"/>
      <c r="M3" s="31" t="s">
        <v>10</v>
      </c>
      <c r="N3" s="32" t="s">
        <v>11</v>
      </c>
      <c r="O3" s="33" t="s">
        <v>12</v>
      </c>
    </row>
    <row r="4" ht="54" customHeight="1" spans="1:15">
      <c r="A4" s="13"/>
      <c r="B4" s="14"/>
      <c r="C4" s="14"/>
      <c r="D4" s="14"/>
      <c r="E4" s="15"/>
      <c r="F4" s="16" t="s">
        <v>13</v>
      </c>
      <c r="G4" s="17" t="s">
        <v>14</v>
      </c>
      <c r="H4" s="18" t="s">
        <v>15</v>
      </c>
      <c r="I4" s="34" t="s">
        <v>18</v>
      </c>
      <c r="J4" s="34" t="s">
        <v>19</v>
      </c>
      <c r="K4" s="35" t="s">
        <v>165</v>
      </c>
      <c r="L4" s="34" t="s">
        <v>21</v>
      </c>
      <c r="M4" s="36"/>
      <c r="N4" s="32"/>
      <c r="O4" s="37"/>
    </row>
    <row r="5" ht="24.95" customHeight="1" spans="1:15">
      <c r="A5" s="51">
        <v>1</v>
      </c>
      <c r="B5" s="66" t="s">
        <v>43</v>
      </c>
      <c r="C5" s="67" t="s">
        <v>55</v>
      </c>
      <c r="D5" s="68" t="s">
        <v>166</v>
      </c>
      <c r="E5" s="68">
        <v>3240907119</v>
      </c>
      <c r="F5" s="21">
        <v>105</v>
      </c>
      <c r="G5" s="21">
        <v>1</v>
      </c>
      <c r="H5" s="22">
        <f t="shared" ref="H5:H24" si="0">(F5-G5)*30/(F5-1)</f>
        <v>30</v>
      </c>
      <c r="I5" s="38">
        <v>66</v>
      </c>
      <c r="J5" s="22">
        <f t="shared" ref="J5:J24" si="1">I5*0.3</f>
        <v>19.8</v>
      </c>
      <c r="K5" s="64">
        <v>80</v>
      </c>
      <c r="L5" s="22">
        <f t="shared" ref="L5:L24" si="2">K5*0.4</f>
        <v>32</v>
      </c>
      <c r="M5" s="22">
        <f t="shared" ref="M5:M24" si="3">H5+J5+L5</f>
        <v>81.8</v>
      </c>
      <c r="N5" s="42" t="s">
        <v>25</v>
      </c>
      <c r="O5" s="46"/>
    </row>
    <row r="6" ht="24.95" customHeight="1" spans="1:16">
      <c r="A6" s="46">
        <v>2</v>
      </c>
      <c r="B6" s="66" t="s">
        <v>52</v>
      </c>
      <c r="C6" s="67" t="s">
        <v>74</v>
      </c>
      <c r="D6" s="68" t="s">
        <v>167</v>
      </c>
      <c r="E6" s="68">
        <v>3240610208</v>
      </c>
      <c r="F6" s="21">
        <v>60</v>
      </c>
      <c r="G6" s="21">
        <v>1</v>
      </c>
      <c r="H6" s="22">
        <f t="shared" si="0"/>
        <v>30</v>
      </c>
      <c r="I6" s="38">
        <v>77</v>
      </c>
      <c r="J6" s="22">
        <f t="shared" si="1"/>
        <v>23.1</v>
      </c>
      <c r="K6" s="64">
        <v>70.25</v>
      </c>
      <c r="L6" s="22">
        <f t="shared" si="2"/>
        <v>28.1</v>
      </c>
      <c r="M6" s="22">
        <f t="shared" si="3"/>
        <v>81.2</v>
      </c>
      <c r="N6" s="42" t="s">
        <v>25</v>
      </c>
      <c r="O6" s="46"/>
      <c r="P6" s="52"/>
    </row>
    <row r="7" ht="24.95" customHeight="1" spans="1:16">
      <c r="A7" s="51">
        <v>3</v>
      </c>
      <c r="B7" s="66" t="s">
        <v>66</v>
      </c>
      <c r="C7" s="67" t="s">
        <v>67</v>
      </c>
      <c r="D7" s="68" t="s">
        <v>168</v>
      </c>
      <c r="E7" s="68">
        <v>3242001109</v>
      </c>
      <c r="F7" s="21">
        <v>60</v>
      </c>
      <c r="G7" s="21">
        <v>1</v>
      </c>
      <c r="H7" s="22">
        <f t="shared" si="0"/>
        <v>30</v>
      </c>
      <c r="I7" s="38">
        <v>69</v>
      </c>
      <c r="J7" s="22">
        <f t="shared" si="1"/>
        <v>20.7</v>
      </c>
      <c r="K7" s="64">
        <v>74.75</v>
      </c>
      <c r="L7" s="22">
        <f t="shared" si="2"/>
        <v>29.9</v>
      </c>
      <c r="M7" s="22">
        <f t="shared" si="3"/>
        <v>80.6</v>
      </c>
      <c r="N7" s="42" t="s">
        <v>25</v>
      </c>
      <c r="O7" s="46"/>
      <c r="P7" s="52"/>
    </row>
    <row r="8" ht="24.95" customHeight="1" spans="1:16">
      <c r="A8" s="46">
        <v>4</v>
      </c>
      <c r="B8" s="66" t="s">
        <v>33</v>
      </c>
      <c r="C8" s="67" t="s">
        <v>169</v>
      </c>
      <c r="D8" s="68" t="s">
        <v>170</v>
      </c>
      <c r="E8" s="68">
        <v>3248909119</v>
      </c>
      <c r="F8" s="21">
        <v>68</v>
      </c>
      <c r="G8" s="21">
        <v>2</v>
      </c>
      <c r="H8" s="22">
        <f t="shared" si="0"/>
        <v>29.5522388059701</v>
      </c>
      <c r="I8" s="38">
        <v>65</v>
      </c>
      <c r="J8" s="22">
        <f t="shared" si="1"/>
        <v>19.5</v>
      </c>
      <c r="K8" s="64">
        <v>59</v>
      </c>
      <c r="L8" s="22">
        <f t="shared" si="2"/>
        <v>23.6</v>
      </c>
      <c r="M8" s="22">
        <f t="shared" si="3"/>
        <v>72.6522388059701</v>
      </c>
      <c r="N8" s="42" t="s">
        <v>25</v>
      </c>
      <c r="O8" s="46"/>
      <c r="P8" s="52"/>
    </row>
    <row r="9" ht="24.95" customHeight="1" spans="1:16">
      <c r="A9" s="51">
        <v>5</v>
      </c>
      <c r="B9" s="66" t="s">
        <v>52</v>
      </c>
      <c r="C9" s="67" t="s">
        <v>53</v>
      </c>
      <c r="D9" s="68" t="s">
        <v>171</v>
      </c>
      <c r="E9" s="68">
        <v>3240601215</v>
      </c>
      <c r="F9" s="21">
        <v>170</v>
      </c>
      <c r="G9" s="21">
        <v>1</v>
      </c>
      <c r="H9" s="22">
        <f t="shared" si="0"/>
        <v>30</v>
      </c>
      <c r="I9" s="38">
        <v>42</v>
      </c>
      <c r="J9" s="22">
        <f t="shared" si="1"/>
        <v>12.6</v>
      </c>
      <c r="K9" s="64">
        <v>74.25</v>
      </c>
      <c r="L9" s="22">
        <f t="shared" si="2"/>
        <v>29.7</v>
      </c>
      <c r="M9" s="22">
        <f t="shared" si="3"/>
        <v>72.3</v>
      </c>
      <c r="N9" s="42" t="s">
        <v>25</v>
      </c>
      <c r="O9" s="46"/>
      <c r="P9" s="52"/>
    </row>
    <row r="10" ht="24.95" customHeight="1" spans="1:16">
      <c r="A10" s="46">
        <v>6</v>
      </c>
      <c r="B10" s="66" t="s">
        <v>52</v>
      </c>
      <c r="C10" s="67" t="s">
        <v>172</v>
      </c>
      <c r="D10" s="68" t="s">
        <v>173</v>
      </c>
      <c r="E10" s="68">
        <v>3240613204</v>
      </c>
      <c r="F10" s="21">
        <v>60</v>
      </c>
      <c r="G10" s="21">
        <v>5</v>
      </c>
      <c r="H10" s="22">
        <f t="shared" si="0"/>
        <v>27.9661016949153</v>
      </c>
      <c r="I10" s="38">
        <v>52</v>
      </c>
      <c r="J10" s="22">
        <f t="shared" si="1"/>
        <v>15.6</v>
      </c>
      <c r="K10" s="64">
        <v>65.75</v>
      </c>
      <c r="L10" s="22">
        <f t="shared" si="2"/>
        <v>26.3</v>
      </c>
      <c r="M10" s="22">
        <f t="shared" si="3"/>
        <v>69.8661016949153</v>
      </c>
      <c r="N10" s="42" t="s">
        <v>25</v>
      </c>
      <c r="O10" s="46"/>
      <c r="P10" s="52"/>
    </row>
    <row r="11" ht="24.95" customHeight="1" spans="1:15">
      <c r="A11" s="51">
        <v>7</v>
      </c>
      <c r="B11" s="66" t="s">
        <v>33</v>
      </c>
      <c r="C11" s="67" t="s">
        <v>95</v>
      </c>
      <c r="D11" s="68" t="s">
        <v>174</v>
      </c>
      <c r="E11" s="68">
        <v>3248920203</v>
      </c>
      <c r="F11" s="21">
        <v>66</v>
      </c>
      <c r="G11" s="21">
        <v>2</v>
      </c>
      <c r="H11" s="22">
        <f t="shared" si="0"/>
        <v>29.5384615384615</v>
      </c>
      <c r="I11" s="38">
        <v>42</v>
      </c>
      <c r="J11" s="22">
        <f t="shared" si="1"/>
        <v>12.6</v>
      </c>
      <c r="K11" s="64">
        <v>69.25</v>
      </c>
      <c r="L11" s="22">
        <f t="shared" si="2"/>
        <v>27.7</v>
      </c>
      <c r="M11" s="22">
        <f t="shared" si="3"/>
        <v>69.8384615384615</v>
      </c>
      <c r="N11" s="42" t="s">
        <v>25</v>
      </c>
      <c r="O11" s="46"/>
    </row>
    <row r="12" ht="24.95" customHeight="1" spans="1:15">
      <c r="A12" s="46">
        <v>8</v>
      </c>
      <c r="B12" s="66" t="s">
        <v>52</v>
      </c>
      <c r="C12" s="67" t="s">
        <v>74</v>
      </c>
      <c r="D12" s="68" t="s">
        <v>175</v>
      </c>
      <c r="E12" s="68">
        <v>3240610218</v>
      </c>
      <c r="F12" s="21">
        <v>60</v>
      </c>
      <c r="G12" s="21">
        <v>5</v>
      </c>
      <c r="H12" s="22">
        <f t="shared" si="0"/>
        <v>27.9661016949153</v>
      </c>
      <c r="I12" s="38">
        <v>59</v>
      </c>
      <c r="J12" s="22">
        <f t="shared" si="1"/>
        <v>17.7</v>
      </c>
      <c r="K12" s="64">
        <v>59.25</v>
      </c>
      <c r="L12" s="22">
        <f t="shared" si="2"/>
        <v>23.7</v>
      </c>
      <c r="M12" s="22">
        <f t="shared" si="3"/>
        <v>69.3661016949153</v>
      </c>
      <c r="N12" s="42" t="s">
        <v>25</v>
      </c>
      <c r="O12" s="46"/>
    </row>
    <row r="13" ht="24.95" customHeight="1" spans="1:15">
      <c r="A13" s="51">
        <v>9</v>
      </c>
      <c r="B13" s="66" t="s">
        <v>52</v>
      </c>
      <c r="C13" s="67" t="s">
        <v>53</v>
      </c>
      <c r="D13" s="68" t="s">
        <v>176</v>
      </c>
      <c r="E13" s="68">
        <v>3240601519</v>
      </c>
      <c r="F13" s="21">
        <v>170</v>
      </c>
      <c r="G13" s="21">
        <v>37</v>
      </c>
      <c r="H13" s="22">
        <f t="shared" si="0"/>
        <v>23.6094674556213</v>
      </c>
      <c r="I13" s="38">
        <v>56</v>
      </c>
      <c r="J13" s="22">
        <f t="shared" si="1"/>
        <v>16.8</v>
      </c>
      <c r="K13" s="64">
        <v>65</v>
      </c>
      <c r="L13" s="22">
        <f t="shared" si="2"/>
        <v>26</v>
      </c>
      <c r="M13" s="22">
        <f t="shared" si="3"/>
        <v>66.4094674556213</v>
      </c>
      <c r="N13" s="42" t="s">
        <v>25</v>
      </c>
      <c r="O13" s="46"/>
    </row>
    <row r="14" ht="24.95" customHeight="1" spans="1:15">
      <c r="A14" s="46">
        <v>10</v>
      </c>
      <c r="B14" s="23" t="s">
        <v>30</v>
      </c>
      <c r="C14" s="69" t="s">
        <v>31</v>
      </c>
      <c r="D14" s="58" t="s">
        <v>177</v>
      </c>
      <c r="E14" s="58">
        <v>3241803217</v>
      </c>
      <c r="F14" s="21">
        <v>59</v>
      </c>
      <c r="G14" s="21">
        <v>5</v>
      </c>
      <c r="H14" s="22">
        <f t="shared" si="0"/>
        <v>27.9310344827586</v>
      </c>
      <c r="I14" s="38">
        <v>51</v>
      </c>
      <c r="J14" s="22">
        <f t="shared" si="1"/>
        <v>15.3</v>
      </c>
      <c r="K14" s="64">
        <v>57.5</v>
      </c>
      <c r="L14" s="22">
        <f t="shared" si="2"/>
        <v>23</v>
      </c>
      <c r="M14" s="22">
        <f t="shared" si="3"/>
        <v>66.2310344827586</v>
      </c>
      <c r="N14" s="44" t="s">
        <v>57</v>
      </c>
      <c r="O14" s="46"/>
    </row>
    <row r="15" ht="24.95" customHeight="1" spans="1:15">
      <c r="A15" s="51">
        <v>11</v>
      </c>
      <c r="B15" s="23" t="s">
        <v>33</v>
      </c>
      <c r="C15" s="69" t="s">
        <v>128</v>
      </c>
      <c r="D15" s="58" t="s">
        <v>178</v>
      </c>
      <c r="E15" s="58">
        <v>3248911207</v>
      </c>
      <c r="F15" s="21">
        <v>34</v>
      </c>
      <c r="G15" s="21">
        <v>4</v>
      </c>
      <c r="H15" s="22">
        <f t="shared" si="0"/>
        <v>27.2727272727273</v>
      </c>
      <c r="I15" s="38">
        <v>39</v>
      </c>
      <c r="J15" s="22">
        <f t="shared" si="1"/>
        <v>11.7</v>
      </c>
      <c r="K15" s="64">
        <v>63</v>
      </c>
      <c r="L15" s="22">
        <f t="shared" si="2"/>
        <v>25.2</v>
      </c>
      <c r="M15" s="22">
        <f t="shared" si="3"/>
        <v>64.1727272727273</v>
      </c>
      <c r="N15" s="44" t="s">
        <v>57</v>
      </c>
      <c r="O15" s="46"/>
    </row>
    <row r="16" ht="24.95" customHeight="1" spans="1:15">
      <c r="A16" s="46">
        <v>12</v>
      </c>
      <c r="B16" s="23" t="s">
        <v>30</v>
      </c>
      <c r="C16" s="69" t="s">
        <v>31</v>
      </c>
      <c r="D16" s="58" t="s">
        <v>179</v>
      </c>
      <c r="E16" s="58">
        <v>3241803221</v>
      </c>
      <c r="F16" s="21">
        <v>59</v>
      </c>
      <c r="G16" s="21">
        <v>9</v>
      </c>
      <c r="H16" s="22">
        <f t="shared" si="0"/>
        <v>25.8620689655172</v>
      </c>
      <c r="I16" s="38">
        <v>46</v>
      </c>
      <c r="J16" s="22">
        <f t="shared" si="1"/>
        <v>13.8</v>
      </c>
      <c r="K16" s="64">
        <v>59.75</v>
      </c>
      <c r="L16" s="22">
        <f t="shared" si="2"/>
        <v>23.9</v>
      </c>
      <c r="M16" s="22">
        <f t="shared" si="3"/>
        <v>63.5620689655172</v>
      </c>
      <c r="N16" s="44" t="s">
        <v>57</v>
      </c>
      <c r="O16" s="46"/>
    </row>
    <row r="17" ht="24.95" customHeight="1" spans="1:15">
      <c r="A17" s="51">
        <v>13</v>
      </c>
      <c r="B17" s="23" t="s">
        <v>33</v>
      </c>
      <c r="C17" s="69" t="s">
        <v>50</v>
      </c>
      <c r="D17" s="58" t="s">
        <v>180</v>
      </c>
      <c r="E17" s="58">
        <v>3248921123</v>
      </c>
      <c r="F17" s="21">
        <v>65</v>
      </c>
      <c r="G17" s="21">
        <v>20</v>
      </c>
      <c r="H17" s="22">
        <f t="shared" si="0"/>
        <v>21.09375</v>
      </c>
      <c r="I17" s="38">
        <v>48</v>
      </c>
      <c r="J17" s="22">
        <f t="shared" si="1"/>
        <v>14.4</v>
      </c>
      <c r="K17" s="64">
        <v>64.5</v>
      </c>
      <c r="L17" s="22">
        <f t="shared" si="2"/>
        <v>25.8</v>
      </c>
      <c r="M17" s="22">
        <f t="shared" si="3"/>
        <v>61.29375</v>
      </c>
      <c r="N17" s="44" t="s">
        <v>57</v>
      </c>
      <c r="O17" s="46"/>
    </row>
    <row r="18" ht="24.95" customHeight="1" spans="1:15">
      <c r="A18" s="46">
        <v>14</v>
      </c>
      <c r="B18" s="23" t="s">
        <v>52</v>
      </c>
      <c r="C18" s="69" t="s">
        <v>53</v>
      </c>
      <c r="D18" s="58" t="s">
        <v>181</v>
      </c>
      <c r="E18" s="58">
        <v>3240601617</v>
      </c>
      <c r="F18" s="21">
        <v>170</v>
      </c>
      <c r="G18" s="21">
        <v>43</v>
      </c>
      <c r="H18" s="22">
        <f t="shared" si="0"/>
        <v>22.5443786982249</v>
      </c>
      <c r="I18" s="38">
        <v>46</v>
      </c>
      <c r="J18" s="22">
        <f t="shared" si="1"/>
        <v>13.8</v>
      </c>
      <c r="K18" s="64">
        <v>62.25</v>
      </c>
      <c r="L18" s="22">
        <f t="shared" si="2"/>
        <v>24.9</v>
      </c>
      <c r="M18" s="22">
        <f t="shared" si="3"/>
        <v>61.2443786982248</v>
      </c>
      <c r="N18" s="44" t="s">
        <v>57</v>
      </c>
      <c r="O18" s="46"/>
    </row>
    <row r="19" ht="24.95" customHeight="1" spans="1:15">
      <c r="A19" s="51">
        <v>15</v>
      </c>
      <c r="B19" s="23" t="s">
        <v>33</v>
      </c>
      <c r="C19" s="69" t="s">
        <v>50</v>
      </c>
      <c r="D19" s="58" t="s">
        <v>182</v>
      </c>
      <c r="E19" s="58">
        <v>3248921131</v>
      </c>
      <c r="F19" s="21">
        <v>65</v>
      </c>
      <c r="G19" s="21">
        <v>19</v>
      </c>
      <c r="H19" s="22">
        <f t="shared" si="0"/>
        <v>21.5625</v>
      </c>
      <c r="I19" s="38">
        <v>48</v>
      </c>
      <c r="J19" s="22">
        <f t="shared" si="1"/>
        <v>14.4</v>
      </c>
      <c r="K19" s="64">
        <v>54.75</v>
      </c>
      <c r="L19" s="22">
        <f t="shared" si="2"/>
        <v>21.9</v>
      </c>
      <c r="M19" s="22">
        <f t="shared" si="3"/>
        <v>57.8625</v>
      </c>
      <c r="N19" s="44" t="s">
        <v>57</v>
      </c>
      <c r="O19" s="46"/>
    </row>
    <row r="20" ht="24.95" customHeight="1" spans="1:15">
      <c r="A20" s="46">
        <v>16</v>
      </c>
      <c r="B20" s="23" t="s">
        <v>38</v>
      </c>
      <c r="C20" s="69" t="s">
        <v>39</v>
      </c>
      <c r="D20" s="58" t="s">
        <v>183</v>
      </c>
      <c r="E20" s="58" t="s">
        <v>184</v>
      </c>
      <c r="F20" s="21">
        <v>123</v>
      </c>
      <c r="G20" s="21">
        <v>44</v>
      </c>
      <c r="H20" s="22">
        <f t="shared" si="0"/>
        <v>19.4262295081967</v>
      </c>
      <c r="I20" s="38">
        <v>52</v>
      </c>
      <c r="J20" s="22">
        <f t="shared" si="1"/>
        <v>15.6</v>
      </c>
      <c r="K20" s="64">
        <v>52.25</v>
      </c>
      <c r="L20" s="22">
        <f t="shared" si="2"/>
        <v>20.9</v>
      </c>
      <c r="M20" s="22">
        <f t="shared" si="3"/>
        <v>55.9262295081967</v>
      </c>
      <c r="N20" s="44" t="s">
        <v>57</v>
      </c>
      <c r="O20" s="46"/>
    </row>
    <row r="21" ht="24.95" customHeight="1" spans="1:15">
      <c r="A21" s="51">
        <v>17</v>
      </c>
      <c r="B21" s="23" t="s">
        <v>33</v>
      </c>
      <c r="C21" s="69" t="s">
        <v>185</v>
      </c>
      <c r="D21" s="58" t="s">
        <v>186</v>
      </c>
      <c r="E21" s="58">
        <v>3248910227</v>
      </c>
      <c r="F21" s="21">
        <v>69</v>
      </c>
      <c r="G21" s="21">
        <v>29</v>
      </c>
      <c r="H21" s="22">
        <f t="shared" si="0"/>
        <v>17.6470588235294</v>
      </c>
      <c r="I21" s="38">
        <v>52</v>
      </c>
      <c r="J21" s="22">
        <f t="shared" si="1"/>
        <v>15.6</v>
      </c>
      <c r="K21" s="64">
        <v>51</v>
      </c>
      <c r="L21" s="22">
        <f t="shared" si="2"/>
        <v>20.4</v>
      </c>
      <c r="M21" s="22">
        <f t="shared" si="3"/>
        <v>53.6470588235294</v>
      </c>
      <c r="N21" s="44" t="s">
        <v>57</v>
      </c>
      <c r="O21" s="46"/>
    </row>
    <row r="22" ht="24.95" customHeight="1" spans="1:15">
      <c r="A22" s="46">
        <v>18</v>
      </c>
      <c r="B22" s="23" t="s">
        <v>187</v>
      </c>
      <c r="C22" s="69" t="s">
        <v>188</v>
      </c>
      <c r="D22" s="58" t="s">
        <v>189</v>
      </c>
      <c r="E22" s="58">
        <v>3241605217</v>
      </c>
      <c r="F22" s="21">
        <v>88</v>
      </c>
      <c r="G22" s="21">
        <v>10</v>
      </c>
      <c r="H22" s="22">
        <f t="shared" si="0"/>
        <v>26.8965517241379</v>
      </c>
      <c r="I22" s="38">
        <v>32</v>
      </c>
      <c r="J22" s="22">
        <f t="shared" si="1"/>
        <v>9.6</v>
      </c>
      <c r="K22" s="64"/>
      <c r="L22" s="22">
        <f t="shared" si="2"/>
        <v>0</v>
      </c>
      <c r="M22" s="22">
        <f t="shared" si="3"/>
        <v>36.4965517241379</v>
      </c>
      <c r="N22" s="44" t="s">
        <v>57</v>
      </c>
      <c r="O22" s="50" t="s">
        <v>190</v>
      </c>
    </row>
    <row r="23" ht="24.95" customHeight="1" spans="1:15">
      <c r="A23" s="51">
        <v>19</v>
      </c>
      <c r="B23" s="23" t="s">
        <v>33</v>
      </c>
      <c r="C23" s="69" t="s">
        <v>169</v>
      </c>
      <c r="D23" s="58" t="s">
        <v>191</v>
      </c>
      <c r="E23" s="58">
        <v>3248909127</v>
      </c>
      <c r="F23" s="21">
        <v>68</v>
      </c>
      <c r="G23" s="21">
        <v>35</v>
      </c>
      <c r="H23" s="22">
        <f t="shared" si="0"/>
        <v>14.7761194029851</v>
      </c>
      <c r="I23" s="38">
        <v>44</v>
      </c>
      <c r="J23" s="22">
        <f t="shared" si="1"/>
        <v>13.2</v>
      </c>
      <c r="K23" s="64"/>
      <c r="L23" s="22">
        <f t="shared" si="2"/>
        <v>0</v>
      </c>
      <c r="M23" s="22">
        <f t="shared" si="3"/>
        <v>27.9761194029851</v>
      </c>
      <c r="N23" s="71"/>
      <c r="O23" s="23" t="s">
        <v>82</v>
      </c>
    </row>
    <row r="24" ht="24.95" customHeight="1" spans="1:15">
      <c r="A24" s="46">
        <v>20</v>
      </c>
      <c r="B24" s="23" t="s">
        <v>43</v>
      </c>
      <c r="C24" s="69" t="s">
        <v>145</v>
      </c>
      <c r="D24" s="58" t="s">
        <v>192</v>
      </c>
      <c r="E24" s="58" t="s">
        <v>193</v>
      </c>
      <c r="F24" s="21">
        <v>84</v>
      </c>
      <c r="G24" s="21">
        <v>68</v>
      </c>
      <c r="H24" s="22">
        <f t="shared" si="0"/>
        <v>5.78313253012048</v>
      </c>
      <c r="I24" s="38">
        <v>42</v>
      </c>
      <c r="J24" s="22">
        <f t="shared" si="1"/>
        <v>12.6</v>
      </c>
      <c r="K24" s="64"/>
      <c r="L24" s="22">
        <f t="shared" si="2"/>
        <v>0</v>
      </c>
      <c r="M24" s="22">
        <f t="shared" si="3"/>
        <v>18.3831325301205</v>
      </c>
      <c r="N24" s="71"/>
      <c r="O24" s="23" t="s">
        <v>82</v>
      </c>
    </row>
    <row r="25" ht="26.25" customHeight="1"/>
    <row r="26" ht="54.75" customHeight="1" spans="1:14">
      <c r="A26" s="25" t="s">
        <v>163</v>
      </c>
      <c r="B26" s="25"/>
      <c r="C26" s="25"/>
      <c r="D26" s="25"/>
      <c r="E26" s="25"/>
      <c r="F26" s="26"/>
      <c r="G26" s="26"/>
      <c r="H26" s="25"/>
      <c r="I26" s="72"/>
      <c r="J26" s="25"/>
      <c r="K26" s="45"/>
      <c r="L26" s="25"/>
      <c r="M26" s="25"/>
      <c r="N26" s="25"/>
    </row>
  </sheetData>
  <autoFilter xmlns:etc="http://www.wps.cn/officeDocument/2017/etCustomData" ref="A3:N26" etc:filterBottomFollowUsedRange="0">
    <extLst/>
  </autoFilter>
  <sortState ref="B5:O22">
    <sortCondition ref="M5:M22" descending="1"/>
  </sortState>
  <mergeCells count="14">
    <mergeCell ref="A1:O1"/>
    <mergeCell ref="A2:O2"/>
    <mergeCell ref="F3:H3"/>
    <mergeCell ref="I3:J3"/>
    <mergeCell ref="K3:L3"/>
    <mergeCell ref="A26:N26"/>
    <mergeCell ref="A3:A4"/>
    <mergeCell ref="B3:B4"/>
    <mergeCell ref="C3:C4"/>
    <mergeCell ref="D3:D4"/>
    <mergeCell ref="E3:E4"/>
    <mergeCell ref="M3:M4"/>
    <mergeCell ref="N3:N4"/>
    <mergeCell ref="O3:O4"/>
  </mergeCells>
  <pageMargins left="0.708333333333333" right="0.708333333333333" top="0.747916666666667" bottom="0.747916666666667" header="0.314583333333333" footer="0.314583333333333"/>
  <pageSetup paperSize="9" scale="92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workbookViewId="0">
      <selection activeCell="U10" sqref="T10:U10"/>
    </sheetView>
  </sheetViews>
  <sheetFormatPr defaultColWidth="9" defaultRowHeight="14.25"/>
  <cols>
    <col min="1" max="1" width="6" customWidth="1"/>
    <col min="2" max="2" width="16" customWidth="1"/>
    <col min="3" max="3" width="20.6333333333333" customWidth="1"/>
    <col min="5" max="5" width="10.5" style="1" customWidth="1"/>
    <col min="6" max="6" width="6.38333333333333" style="2" customWidth="1"/>
    <col min="7" max="7" width="10.3833333333333" style="2" customWidth="1"/>
    <col min="8" max="10" width="7.38333333333333" customWidth="1"/>
    <col min="11" max="12" width="7.63333333333333" customWidth="1"/>
    <col min="13" max="13" width="7.125" style="3" customWidth="1"/>
    <col min="14" max="14" width="7.13333333333333" customWidth="1"/>
    <col min="15" max="15" width="7.88333333333333" style="53" customWidth="1"/>
    <col min="16" max="16" width="6.63333333333333" customWidth="1"/>
    <col min="17" max="17" width="9.25" style="4" customWidth="1"/>
    <col min="18" max="18" width="14.5" customWidth="1"/>
  </cols>
  <sheetData>
    <row r="1" ht="71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7"/>
      <c r="N1" s="5"/>
      <c r="O1" s="59"/>
      <c r="P1" s="5"/>
      <c r="Q1" s="5"/>
    </row>
    <row r="2" ht="49" customHeight="1" spans="1:17">
      <c r="A2" s="6" t="s">
        <v>194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28"/>
      <c r="N2" s="6"/>
      <c r="O2" s="60"/>
      <c r="P2" s="6"/>
      <c r="Q2" s="6"/>
    </row>
    <row r="3" ht="37" customHeight="1" spans="1:1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1"/>
      <c r="H3" s="11"/>
      <c r="I3" s="11"/>
      <c r="J3" s="11"/>
      <c r="K3" s="29" t="s">
        <v>8</v>
      </c>
      <c r="L3" s="12"/>
      <c r="M3" s="30" t="s">
        <v>9</v>
      </c>
      <c r="N3" s="12"/>
      <c r="O3" s="61" t="s">
        <v>10</v>
      </c>
      <c r="P3" s="32" t="s">
        <v>11</v>
      </c>
      <c r="Q3" s="33" t="s">
        <v>12</v>
      </c>
    </row>
    <row r="4" ht="54" customHeight="1" spans="1:17">
      <c r="A4" s="13"/>
      <c r="B4" s="14"/>
      <c r="C4" s="14"/>
      <c r="D4" s="14"/>
      <c r="E4" s="15"/>
      <c r="F4" s="54" t="s">
        <v>13</v>
      </c>
      <c r="G4" s="55" t="s">
        <v>14</v>
      </c>
      <c r="H4" s="56" t="s">
        <v>15</v>
      </c>
      <c r="I4" s="56" t="s">
        <v>16</v>
      </c>
      <c r="J4" s="56" t="s">
        <v>17</v>
      </c>
      <c r="K4" s="34" t="s">
        <v>18</v>
      </c>
      <c r="L4" s="34" t="s">
        <v>19</v>
      </c>
      <c r="M4" s="35" t="s">
        <v>165</v>
      </c>
      <c r="N4" s="34" t="s">
        <v>21</v>
      </c>
      <c r="O4" s="62"/>
      <c r="P4" s="32"/>
      <c r="Q4" s="37"/>
    </row>
    <row r="5" ht="24.95" customHeight="1" spans="1:17">
      <c r="A5" s="51">
        <v>1</v>
      </c>
      <c r="B5" s="57" t="s">
        <v>100</v>
      </c>
      <c r="C5" s="20" t="s">
        <v>101</v>
      </c>
      <c r="D5" s="20" t="s">
        <v>195</v>
      </c>
      <c r="E5" s="20">
        <v>3241008214</v>
      </c>
      <c r="F5" s="21">
        <v>60</v>
      </c>
      <c r="G5" s="21">
        <v>8</v>
      </c>
      <c r="H5" s="22">
        <f>(F5-G5)*30/(F5-1)</f>
        <v>26.4406779661017</v>
      </c>
      <c r="I5" s="63"/>
      <c r="J5" s="22">
        <f>H5+I5</f>
        <v>26.4406779661017</v>
      </c>
      <c r="K5" s="38">
        <v>61</v>
      </c>
      <c r="L5" s="22">
        <f>K5*0.3</f>
        <v>18.3</v>
      </c>
      <c r="M5" s="64">
        <v>88.75</v>
      </c>
      <c r="N5" s="22">
        <f>M5*0.4</f>
        <v>35.5</v>
      </c>
      <c r="O5" s="22">
        <f>J5+L5+N5</f>
        <v>80.2406779661017</v>
      </c>
      <c r="P5" s="42" t="s">
        <v>25</v>
      </c>
      <c r="Q5" s="46"/>
    </row>
    <row r="6" ht="24.95" customHeight="1" spans="1:17">
      <c r="A6" s="51">
        <v>2</v>
      </c>
      <c r="B6" s="57" t="s">
        <v>22</v>
      </c>
      <c r="C6" s="20" t="s">
        <v>26</v>
      </c>
      <c r="D6" s="20" t="s">
        <v>196</v>
      </c>
      <c r="E6" s="20">
        <v>3241907107</v>
      </c>
      <c r="F6" s="21">
        <v>61</v>
      </c>
      <c r="G6" s="21">
        <v>3</v>
      </c>
      <c r="H6" s="22">
        <f t="shared" ref="H5:H16" si="0">(F6-G6)*30/(F6-1)</f>
        <v>29</v>
      </c>
      <c r="I6" s="63"/>
      <c r="J6" s="22">
        <f t="shared" ref="J5:J16" si="1">H6+I6</f>
        <v>29</v>
      </c>
      <c r="K6" s="38">
        <v>60</v>
      </c>
      <c r="L6" s="22">
        <f t="shared" ref="L5:L16" si="2">K6*0.3</f>
        <v>18</v>
      </c>
      <c r="M6" s="64">
        <v>83</v>
      </c>
      <c r="N6" s="22">
        <f t="shared" ref="N5:N16" si="3">M6*0.4</f>
        <v>33.2</v>
      </c>
      <c r="O6" s="22">
        <f t="shared" ref="O5:O16" si="4">J6+L6+N6</f>
        <v>80.2</v>
      </c>
      <c r="P6" s="42" t="s">
        <v>25</v>
      </c>
      <c r="Q6" s="46"/>
    </row>
    <row r="7" ht="24.95" customHeight="1" spans="1:17">
      <c r="A7" s="51">
        <v>3</v>
      </c>
      <c r="B7" s="57" t="s">
        <v>33</v>
      </c>
      <c r="C7" s="20" t="s">
        <v>34</v>
      </c>
      <c r="D7" s="20" t="s">
        <v>197</v>
      </c>
      <c r="E7" s="20">
        <v>3248919207</v>
      </c>
      <c r="F7" s="21">
        <v>64</v>
      </c>
      <c r="G7" s="21">
        <v>2</v>
      </c>
      <c r="H7" s="22">
        <f t="shared" si="0"/>
        <v>29.5238095238095</v>
      </c>
      <c r="I7" s="63"/>
      <c r="J7" s="22">
        <f t="shared" si="1"/>
        <v>29.5238095238095</v>
      </c>
      <c r="K7" s="38">
        <v>60</v>
      </c>
      <c r="L7" s="22">
        <f t="shared" si="2"/>
        <v>18</v>
      </c>
      <c r="M7" s="64">
        <v>78.25</v>
      </c>
      <c r="N7" s="22">
        <f t="shared" si="3"/>
        <v>31.3</v>
      </c>
      <c r="O7" s="22">
        <f t="shared" si="4"/>
        <v>78.8238095238095</v>
      </c>
      <c r="P7" s="42" t="s">
        <v>25</v>
      </c>
      <c r="Q7" s="46"/>
    </row>
    <row r="8" ht="24.95" customHeight="1" spans="1:17">
      <c r="A8" s="51">
        <v>4</v>
      </c>
      <c r="B8" s="57" t="s">
        <v>52</v>
      </c>
      <c r="C8" s="20" t="s">
        <v>172</v>
      </c>
      <c r="D8" s="20" t="s">
        <v>198</v>
      </c>
      <c r="E8" s="20">
        <v>3240613106</v>
      </c>
      <c r="F8" s="21">
        <v>60</v>
      </c>
      <c r="G8" s="21">
        <v>9</v>
      </c>
      <c r="H8" s="22">
        <f t="shared" si="0"/>
        <v>25.9322033898305</v>
      </c>
      <c r="I8" s="63"/>
      <c r="J8" s="22">
        <f t="shared" si="1"/>
        <v>25.9322033898305</v>
      </c>
      <c r="K8" s="38">
        <v>51</v>
      </c>
      <c r="L8" s="22">
        <f t="shared" si="2"/>
        <v>15.3</v>
      </c>
      <c r="M8" s="64">
        <v>83.5</v>
      </c>
      <c r="N8" s="22">
        <f t="shared" si="3"/>
        <v>33.4</v>
      </c>
      <c r="O8" s="22">
        <f t="shared" si="4"/>
        <v>74.6322033898305</v>
      </c>
      <c r="P8" s="42" t="s">
        <v>25</v>
      </c>
      <c r="Q8" s="46"/>
    </row>
    <row r="9" ht="24.95" customHeight="1" spans="1:17">
      <c r="A9" s="51">
        <v>5</v>
      </c>
      <c r="B9" s="57" t="s">
        <v>43</v>
      </c>
      <c r="C9" s="20" t="s">
        <v>44</v>
      </c>
      <c r="D9" s="20" t="s">
        <v>199</v>
      </c>
      <c r="E9" s="20">
        <v>3240908131</v>
      </c>
      <c r="F9" s="21">
        <v>101</v>
      </c>
      <c r="G9" s="21">
        <v>17</v>
      </c>
      <c r="H9" s="22">
        <f t="shared" si="0"/>
        <v>25.2</v>
      </c>
      <c r="I9" s="63"/>
      <c r="J9" s="22">
        <f t="shared" si="1"/>
        <v>25.2</v>
      </c>
      <c r="K9" s="38">
        <v>43</v>
      </c>
      <c r="L9" s="22">
        <f t="shared" si="2"/>
        <v>12.9</v>
      </c>
      <c r="M9" s="64">
        <v>83.25</v>
      </c>
      <c r="N9" s="22">
        <f t="shared" si="3"/>
        <v>33.3</v>
      </c>
      <c r="O9" s="22">
        <f t="shared" si="4"/>
        <v>71.4</v>
      </c>
      <c r="P9" s="42" t="s">
        <v>25</v>
      </c>
      <c r="Q9" s="46"/>
    </row>
    <row r="10" ht="24.95" customHeight="1" spans="1:17">
      <c r="A10" s="51">
        <v>6</v>
      </c>
      <c r="B10" s="57" t="s">
        <v>52</v>
      </c>
      <c r="C10" s="20" t="s">
        <v>200</v>
      </c>
      <c r="D10" s="20" t="s">
        <v>201</v>
      </c>
      <c r="E10" s="20">
        <v>3240609201</v>
      </c>
      <c r="F10" s="21">
        <v>57</v>
      </c>
      <c r="G10" s="21">
        <v>4</v>
      </c>
      <c r="H10" s="22">
        <f t="shared" si="0"/>
        <v>28.3928571428571</v>
      </c>
      <c r="I10" s="63"/>
      <c r="J10" s="22">
        <f t="shared" si="1"/>
        <v>28.3928571428571</v>
      </c>
      <c r="K10" s="38">
        <v>38</v>
      </c>
      <c r="L10" s="22">
        <f t="shared" si="2"/>
        <v>11.4</v>
      </c>
      <c r="M10" s="64">
        <v>74.75</v>
      </c>
      <c r="N10" s="22">
        <f t="shared" si="3"/>
        <v>29.9</v>
      </c>
      <c r="O10" s="22">
        <f t="shared" si="4"/>
        <v>69.6928571428572</v>
      </c>
      <c r="P10" s="42" t="s">
        <v>25</v>
      </c>
      <c r="Q10" s="46"/>
    </row>
    <row r="11" ht="24.95" customHeight="1" spans="1:17">
      <c r="A11" s="51">
        <v>7</v>
      </c>
      <c r="B11" s="58" t="s">
        <v>52</v>
      </c>
      <c r="C11" s="24" t="s">
        <v>53</v>
      </c>
      <c r="D11" s="24" t="s">
        <v>202</v>
      </c>
      <c r="E11" s="24">
        <v>3240601425</v>
      </c>
      <c r="F11" s="21">
        <v>170</v>
      </c>
      <c r="G11" s="21">
        <v>20</v>
      </c>
      <c r="H11" s="22">
        <f t="shared" si="0"/>
        <v>26.6272189349112</v>
      </c>
      <c r="I11" s="63"/>
      <c r="J11" s="22">
        <f t="shared" si="1"/>
        <v>26.6272189349112</v>
      </c>
      <c r="K11" s="38">
        <v>33</v>
      </c>
      <c r="L11" s="22">
        <f t="shared" si="2"/>
        <v>9.9</v>
      </c>
      <c r="M11" s="64">
        <v>80</v>
      </c>
      <c r="N11" s="22">
        <f t="shared" si="3"/>
        <v>32</v>
      </c>
      <c r="O11" s="22">
        <f t="shared" si="4"/>
        <v>68.5272189349112</v>
      </c>
      <c r="P11" s="44" t="s">
        <v>57</v>
      </c>
      <c r="Q11" s="46"/>
    </row>
    <row r="12" ht="24.95" customHeight="1" spans="1:17">
      <c r="A12" s="51">
        <v>8</v>
      </c>
      <c r="B12" s="58" t="s">
        <v>46</v>
      </c>
      <c r="C12" s="24" t="s">
        <v>84</v>
      </c>
      <c r="D12" s="24" t="s">
        <v>203</v>
      </c>
      <c r="E12" s="24" t="s">
        <v>204</v>
      </c>
      <c r="F12" s="21">
        <v>60</v>
      </c>
      <c r="G12" s="21">
        <v>14</v>
      </c>
      <c r="H12" s="22">
        <f t="shared" si="0"/>
        <v>23.3898305084746</v>
      </c>
      <c r="I12" s="63"/>
      <c r="J12" s="22">
        <f t="shared" si="1"/>
        <v>23.3898305084746</v>
      </c>
      <c r="K12" s="38">
        <v>46</v>
      </c>
      <c r="L12" s="22">
        <f t="shared" si="2"/>
        <v>13.8</v>
      </c>
      <c r="M12" s="64">
        <v>78</v>
      </c>
      <c r="N12" s="22">
        <f t="shared" si="3"/>
        <v>31.2</v>
      </c>
      <c r="O12" s="22">
        <f t="shared" si="4"/>
        <v>68.3898305084746</v>
      </c>
      <c r="P12" s="44" t="s">
        <v>57</v>
      </c>
      <c r="Q12" s="46"/>
    </row>
    <row r="13" s="52" customFormat="1" ht="24.95" customHeight="1" spans="1:17">
      <c r="A13" s="51">
        <v>9</v>
      </c>
      <c r="B13" s="58" t="s">
        <v>22</v>
      </c>
      <c r="C13" s="24" t="s">
        <v>26</v>
      </c>
      <c r="D13" s="24" t="s">
        <v>205</v>
      </c>
      <c r="E13" s="24">
        <v>3241907106</v>
      </c>
      <c r="F13" s="21">
        <v>61</v>
      </c>
      <c r="G13" s="21">
        <v>29</v>
      </c>
      <c r="H13" s="22">
        <f t="shared" si="0"/>
        <v>16</v>
      </c>
      <c r="I13" s="63"/>
      <c r="J13" s="22">
        <f t="shared" si="1"/>
        <v>16</v>
      </c>
      <c r="K13" s="38">
        <v>52</v>
      </c>
      <c r="L13" s="22">
        <f t="shared" si="2"/>
        <v>15.6</v>
      </c>
      <c r="M13" s="64">
        <v>74</v>
      </c>
      <c r="N13" s="22">
        <f t="shared" si="3"/>
        <v>29.6</v>
      </c>
      <c r="O13" s="22">
        <f t="shared" si="4"/>
        <v>61.2</v>
      </c>
      <c r="P13" s="44" t="s">
        <v>57</v>
      </c>
      <c r="Q13" s="46"/>
    </row>
    <row r="14" ht="24.95" customHeight="1" spans="1:17">
      <c r="A14" s="51">
        <v>10</v>
      </c>
      <c r="B14" s="58" t="s">
        <v>52</v>
      </c>
      <c r="C14" s="24" t="s">
        <v>74</v>
      </c>
      <c r="D14" s="24" t="s">
        <v>206</v>
      </c>
      <c r="E14" s="24">
        <v>3240610110</v>
      </c>
      <c r="F14" s="21">
        <v>60</v>
      </c>
      <c r="G14" s="21">
        <v>21</v>
      </c>
      <c r="H14" s="22">
        <f t="shared" si="0"/>
        <v>19.8305084745763</v>
      </c>
      <c r="I14" s="63"/>
      <c r="J14" s="22">
        <f t="shared" si="1"/>
        <v>19.8305084745763</v>
      </c>
      <c r="K14" s="38">
        <v>38</v>
      </c>
      <c r="L14" s="22">
        <f t="shared" si="2"/>
        <v>11.4</v>
      </c>
      <c r="M14" s="64">
        <v>73.25</v>
      </c>
      <c r="N14" s="22">
        <f t="shared" si="3"/>
        <v>29.3</v>
      </c>
      <c r="O14" s="22">
        <f t="shared" si="4"/>
        <v>60.5305084745763</v>
      </c>
      <c r="P14" s="44" t="s">
        <v>57</v>
      </c>
      <c r="Q14" s="46"/>
    </row>
    <row r="15" ht="24.95" customHeight="1" spans="1:17">
      <c r="A15" s="51">
        <v>11</v>
      </c>
      <c r="B15" s="58" t="s">
        <v>52</v>
      </c>
      <c r="C15" s="24" t="s">
        <v>172</v>
      </c>
      <c r="D15" s="24" t="s">
        <v>207</v>
      </c>
      <c r="E15" s="24">
        <v>3240613123</v>
      </c>
      <c r="F15" s="21">
        <v>60</v>
      </c>
      <c r="G15" s="21">
        <v>24</v>
      </c>
      <c r="H15" s="22">
        <f t="shared" si="0"/>
        <v>18.3050847457627</v>
      </c>
      <c r="I15" s="63"/>
      <c r="J15" s="22">
        <f t="shared" si="1"/>
        <v>18.3050847457627</v>
      </c>
      <c r="K15" s="38">
        <v>24</v>
      </c>
      <c r="L15" s="22">
        <f t="shared" si="2"/>
        <v>7.2</v>
      </c>
      <c r="M15" s="64">
        <v>73.25</v>
      </c>
      <c r="N15" s="22">
        <f t="shared" si="3"/>
        <v>29.3</v>
      </c>
      <c r="O15" s="22">
        <f t="shared" si="4"/>
        <v>54.8050847457627</v>
      </c>
      <c r="P15" s="44" t="s">
        <v>57</v>
      </c>
      <c r="Q15" s="46"/>
    </row>
    <row r="16" ht="24.95" customHeight="1" spans="1:17">
      <c r="A16" s="51">
        <v>12</v>
      </c>
      <c r="B16" s="58" t="s">
        <v>130</v>
      </c>
      <c r="C16" s="24" t="s">
        <v>208</v>
      </c>
      <c r="D16" s="24" t="s">
        <v>209</v>
      </c>
      <c r="E16" s="24">
        <v>3240802125</v>
      </c>
      <c r="F16" s="21">
        <v>86</v>
      </c>
      <c r="G16" s="21">
        <v>62</v>
      </c>
      <c r="H16" s="22">
        <f t="shared" si="0"/>
        <v>8.47058823529412</v>
      </c>
      <c r="I16" s="63"/>
      <c r="J16" s="22">
        <f t="shared" si="1"/>
        <v>8.47058823529412</v>
      </c>
      <c r="K16" s="38">
        <v>48</v>
      </c>
      <c r="L16" s="22">
        <f t="shared" si="2"/>
        <v>14.4</v>
      </c>
      <c r="M16" s="64">
        <v>65.5</v>
      </c>
      <c r="N16" s="22">
        <f t="shared" si="3"/>
        <v>26.2</v>
      </c>
      <c r="O16" s="22">
        <f t="shared" si="4"/>
        <v>49.0705882352941</v>
      </c>
      <c r="P16" s="44" t="s">
        <v>57</v>
      </c>
      <c r="Q16" s="46"/>
    </row>
    <row r="17" ht="26.25" customHeight="1"/>
    <row r="18" ht="54.75" customHeight="1" spans="1:16">
      <c r="A18" s="25" t="s">
        <v>163</v>
      </c>
      <c r="B18" s="25"/>
      <c r="C18" s="25"/>
      <c r="D18" s="25"/>
      <c r="E18" s="25"/>
      <c r="F18" s="26"/>
      <c r="G18" s="26"/>
      <c r="H18" s="25"/>
      <c r="I18" s="25"/>
      <c r="J18" s="25"/>
      <c r="K18" s="25"/>
      <c r="L18" s="25"/>
      <c r="M18" s="45"/>
      <c r="N18" s="25"/>
      <c r="O18" s="65"/>
      <c r="P18" s="25"/>
    </row>
  </sheetData>
  <autoFilter xmlns:etc="http://www.wps.cn/officeDocument/2017/etCustomData" ref="A3:P16" etc:filterBottomFollowUsedRange="0">
    <extLst/>
  </autoFilter>
  <sortState ref="B5:Q16">
    <sortCondition ref="O5:O16" descending="1"/>
  </sortState>
  <mergeCells count="14">
    <mergeCell ref="A1:Q1"/>
    <mergeCell ref="A2:Q2"/>
    <mergeCell ref="F3:J3"/>
    <mergeCell ref="K3:L3"/>
    <mergeCell ref="M3:N3"/>
    <mergeCell ref="A18:P18"/>
    <mergeCell ref="A3:A4"/>
    <mergeCell ref="B3:B4"/>
    <mergeCell ref="C3:C4"/>
    <mergeCell ref="D3:D4"/>
    <mergeCell ref="E3:E4"/>
    <mergeCell ref="O3:O4"/>
    <mergeCell ref="P3:P4"/>
    <mergeCell ref="Q3:Q4"/>
  </mergeCells>
  <conditionalFormatting sqref="D16">
    <cfRule type="duplicateValues" dxfId="0" priority="5"/>
    <cfRule type="duplicateValues" dxfId="0" priority="6"/>
  </conditionalFormatting>
  <pageMargins left="0.708333333333333" right="0.708333333333333" top="0.747916666666667" bottom="0.747916666666667" header="0.314583333333333" footer="0.314583333333333"/>
  <pageSetup paperSize="9" scale="83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E18" sqref="E18"/>
    </sheetView>
  </sheetViews>
  <sheetFormatPr defaultColWidth="9" defaultRowHeight="14.25"/>
  <cols>
    <col min="1" max="1" width="6" customWidth="1"/>
    <col min="2" max="2" width="16" customWidth="1"/>
    <col min="3" max="3" width="20.6333333333333" customWidth="1"/>
    <col min="5" max="5" width="10.5" style="1" customWidth="1"/>
    <col min="6" max="6" width="6.38333333333333" style="2" customWidth="1"/>
    <col min="7" max="7" width="10.3833333333333" style="2" customWidth="1"/>
    <col min="8" max="8" width="7.38333333333333" customWidth="1"/>
    <col min="9" max="10" width="7.63333333333333" customWidth="1"/>
    <col min="11" max="11" width="7.75" customWidth="1"/>
    <col min="12" max="12" width="7.13333333333333" customWidth="1"/>
    <col min="13" max="13" width="7.88333333333333" style="3" customWidth="1"/>
    <col min="14" max="14" width="6.63333333333333" customWidth="1"/>
    <col min="15" max="15" width="9.25" style="4" customWidth="1"/>
    <col min="16" max="16" width="14.5" customWidth="1"/>
  </cols>
  <sheetData>
    <row r="1" ht="7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49" customHeight="1" spans="1:15">
      <c r="A2" s="6" t="s">
        <v>210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37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1"/>
      <c r="H3" s="12"/>
      <c r="I3" s="29" t="s">
        <v>8</v>
      </c>
      <c r="J3" s="12"/>
      <c r="K3" s="29" t="s">
        <v>9</v>
      </c>
      <c r="L3" s="12"/>
      <c r="M3" s="31" t="s">
        <v>10</v>
      </c>
      <c r="N3" s="32" t="s">
        <v>11</v>
      </c>
      <c r="O3" s="33" t="s">
        <v>12</v>
      </c>
    </row>
    <row r="4" ht="54" customHeight="1" spans="1:15">
      <c r="A4" s="13"/>
      <c r="B4" s="14"/>
      <c r="C4" s="14"/>
      <c r="D4" s="14"/>
      <c r="E4" s="15"/>
      <c r="F4" s="16" t="s">
        <v>13</v>
      </c>
      <c r="G4" s="17" t="s">
        <v>14</v>
      </c>
      <c r="H4" s="18" t="s">
        <v>15</v>
      </c>
      <c r="I4" s="34" t="s">
        <v>18</v>
      </c>
      <c r="J4" s="34" t="s">
        <v>19</v>
      </c>
      <c r="K4" s="34" t="s">
        <v>165</v>
      </c>
      <c r="L4" s="34" t="s">
        <v>21</v>
      </c>
      <c r="M4" s="36"/>
      <c r="N4" s="32"/>
      <c r="O4" s="37"/>
    </row>
    <row r="5" ht="24.95" customHeight="1" spans="1:15">
      <c r="A5" s="51">
        <v>1</v>
      </c>
      <c r="B5" s="20" t="s">
        <v>52</v>
      </c>
      <c r="C5" s="20" t="s">
        <v>172</v>
      </c>
      <c r="D5" s="20" t="s">
        <v>211</v>
      </c>
      <c r="E5" s="24">
        <v>3240613109</v>
      </c>
      <c r="F5" s="21">
        <v>60</v>
      </c>
      <c r="G5" s="21">
        <v>5</v>
      </c>
      <c r="H5" s="22">
        <f t="shared" ref="H5:H10" si="0">(F5-G5)*30/(F5-1)</f>
        <v>27.9661016949153</v>
      </c>
      <c r="I5" s="38">
        <v>61</v>
      </c>
      <c r="J5" s="22">
        <f t="shared" ref="J5:J10" si="1">I5*0.3</f>
        <v>18.3</v>
      </c>
      <c r="K5" s="40">
        <v>84.75</v>
      </c>
      <c r="L5" s="22">
        <f t="shared" ref="L5:L10" si="2">K5*0.4</f>
        <v>33.9</v>
      </c>
      <c r="M5" s="22">
        <f t="shared" ref="M5:M10" si="3">H5+J5+L5</f>
        <v>80.1661016949153</v>
      </c>
      <c r="N5" s="42" t="s">
        <v>25</v>
      </c>
      <c r="O5" s="46"/>
    </row>
    <row r="6" ht="24.95" customHeight="1" spans="1:15">
      <c r="A6" s="51">
        <v>2</v>
      </c>
      <c r="B6" s="19" t="s">
        <v>43</v>
      </c>
      <c r="C6" s="20" t="s">
        <v>55</v>
      </c>
      <c r="D6" s="20" t="s">
        <v>212</v>
      </c>
      <c r="E6" s="24">
        <v>3240907234</v>
      </c>
      <c r="F6" s="21">
        <v>105</v>
      </c>
      <c r="G6" s="21">
        <v>9</v>
      </c>
      <c r="H6" s="22">
        <f t="shared" si="0"/>
        <v>27.6923076923077</v>
      </c>
      <c r="I6" s="38">
        <v>43</v>
      </c>
      <c r="J6" s="22">
        <f t="shared" si="1"/>
        <v>12.9</v>
      </c>
      <c r="K6" s="40">
        <v>78.25</v>
      </c>
      <c r="L6" s="22">
        <f t="shared" si="2"/>
        <v>31.3</v>
      </c>
      <c r="M6" s="22">
        <f t="shared" si="3"/>
        <v>71.8923076923077</v>
      </c>
      <c r="N6" s="42" t="s">
        <v>25</v>
      </c>
      <c r="O6" s="46"/>
    </row>
    <row r="7" ht="24.95" customHeight="1" spans="1:15">
      <c r="A7" s="51">
        <v>3</v>
      </c>
      <c r="B7" s="20" t="s">
        <v>33</v>
      </c>
      <c r="C7" s="20" t="s">
        <v>213</v>
      </c>
      <c r="D7" s="20" t="s">
        <v>214</v>
      </c>
      <c r="E7" s="24">
        <v>3248914118</v>
      </c>
      <c r="F7" s="21">
        <v>62</v>
      </c>
      <c r="G7" s="21">
        <v>10</v>
      </c>
      <c r="H7" s="22">
        <f t="shared" si="0"/>
        <v>25.5737704918033</v>
      </c>
      <c r="I7" s="38">
        <v>42</v>
      </c>
      <c r="J7" s="22">
        <f t="shared" si="1"/>
        <v>12.6</v>
      </c>
      <c r="K7" s="40">
        <v>78.5</v>
      </c>
      <c r="L7" s="22">
        <f t="shared" si="2"/>
        <v>31.4</v>
      </c>
      <c r="M7" s="22">
        <f t="shared" si="3"/>
        <v>69.5737704918033</v>
      </c>
      <c r="N7" s="42" t="s">
        <v>25</v>
      </c>
      <c r="O7" s="46"/>
    </row>
    <row r="8" ht="24.95" customHeight="1" spans="1:15">
      <c r="A8" s="51">
        <v>4</v>
      </c>
      <c r="B8" s="20" t="s">
        <v>33</v>
      </c>
      <c r="C8" s="20" t="s">
        <v>34</v>
      </c>
      <c r="D8" s="20" t="s">
        <v>215</v>
      </c>
      <c r="E8" s="24">
        <v>3248919231</v>
      </c>
      <c r="F8" s="21">
        <v>64</v>
      </c>
      <c r="G8" s="21">
        <v>17</v>
      </c>
      <c r="H8" s="22">
        <f t="shared" si="0"/>
        <v>22.3809523809524</v>
      </c>
      <c r="I8" s="38">
        <v>52</v>
      </c>
      <c r="J8" s="22">
        <f t="shared" si="1"/>
        <v>15.6</v>
      </c>
      <c r="K8" s="40">
        <v>79</v>
      </c>
      <c r="L8" s="22">
        <f t="shared" si="2"/>
        <v>31.6</v>
      </c>
      <c r="M8" s="22">
        <f t="shared" si="3"/>
        <v>69.5809523809524</v>
      </c>
      <c r="N8" s="42" t="s">
        <v>25</v>
      </c>
      <c r="O8" s="46"/>
    </row>
    <row r="9" ht="24.95" customHeight="1" spans="1:15">
      <c r="A9" s="51">
        <v>5</v>
      </c>
      <c r="B9" s="20" t="s">
        <v>52</v>
      </c>
      <c r="C9" s="20" t="s">
        <v>53</v>
      </c>
      <c r="D9" s="20" t="s">
        <v>216</v>
      </c>
      <c r="E9" s="24">
        <v>3240601505</v>
      </c>
      <c r="F9" s="21">
        <v>170</v>
      </c>
      <c r="G9" s="21">
        <v>53</v>
      </c>
      <c r="H9" s="22">
        <f t="shared" si="0"/>
        <v>20.7692307692308</v>
      </c>
      <c r="I9" s="38">
        <v>48</v>
      </c>
      <c r="J9" s="22">
        <f t="shared" si="1"/>
        <v>14.4</v>
      </c>
      <c r="K9" s="40">
        <v>79.75</v>
      </c>
      <c r="L9" s="22">
        <f t="shared" si="2"/>
        <v>31.9</v>
      </c>
      <c r="M9" s="22">
        <f t="shared" si="3"/>
        <v>67.0692307692308</v>
      </c>
      <c r="N9" s="42" t="s">
        <v>25</v>
      </c>
      <c r="O9" s="46"/>
    </row>
    <row r="10" ht="24.95" customHeight="1" spans="1:15">
      <c r="A10" s="51">
        <v>6</v>
      </c>
      <c r="B10" s="20" t="s">
        <v>66</v>
      </c>
      <c r="C10" s="20" t="s">
        <v>67</v>
      </c>
      <c r="D10" s="20" t="s">
        <v>217</v>
      </c>
      <c r="E10" s="24">
        <v>3242001222</v>
      </c>
      <c r="F10" s="21">
        <v>60</v>
      </c>
      <c r="G10" s="21">
        <v>28</v>
      </c>
      <c r="H10" s="22">
        <f t="shared" si="0"/>
        <v>16.271186440678</v>
      </c>
      <c r="I10" s="38">
        <v>55</v>
      </c>
      <c r="J10" s="22">
        <f t="shared" si="1"/>
        <v>16.5</v>
      </c>
      <c r="K10" s="40">
        <v>83.75</v>
      </c>
      <c r="L10" s="22">
        <f t="shared" si="2"/>
        <v>33.5</v>
      </c>
      <c r="M10" s="22">
        <f t="shared" si="3"/>
        <v>66.271186440678</v>
      </c>
      <c r="N10" s="42" t="s">
        <v>25</v>
      </c>
      <c r="O10" s="46"/>
    </row>
    <row r="11" ht="26.25" customHeight="1"/>
    <row r="12" ht="54.75" customHeight="1" spans="1:14">
      <c r="A12" s="25" t="s">
        <v>163</v>
      </c>
      <c r="B12" s="25"/>
      <c r="C12" s="25"/>
      <c r="D12" s="25"/>
      <c r="E12" s="25"/>
      <c r="F12" s="26"/>
      <c r="G12" s="26"/>
      <c r="H12" s="25"/>
      <c r="I12" s="25"/>
      <c r="J12" s="25"/>
      <c r="K12" s="25"/>
      <c r="L12" s="25"/>
      <c r="M12" s="25"/>
      <c r="N12" s="25"/>
    </row>
  </sheetData>
  <autoFilter xmlns:etc="http://www.wps.cn/officeDocument/2017/etCustomData" ref="A3:N10" etc:filterBottomFollowUsedRange="0">
    <extLst/>
  </autoFilter>
  <sortState ref="B4:O10">
    <sortCondition ref="M4:M10" descending="1"/>
  </sortState>
  <mergeCells count="14">
    <mergeCell ref="A1:O1"/>
    <mergeCell ref="A2:O2"/>
    <mergeCell ref="F3:H3"/>
    <mergeCell ref="I3:J3"/>
    <mergeCell ref="K3:L3"/>
    <mergeCell ref="A12:N12"/>
    <mergeCell ref="A3:A4"/>
    <mergeCell ref="B3:B4"/>
    <mergeCell ref="C3:C4"/>
    <mergeCell ref="D3:D4"/>
    <mergeCell ref="E3:E4"/>
    <mergeCell ref="M3:M4"/>
    <mergeCell ref="N3:N4"/>
    <mergeCell ref="O3:O4"/>
  </mergeCells>
  <conditionalFormatting sqref="D9:D10">
    <cfRule type="duplicateValues" dxfId="0" priority="3"/>
    <cfRule type="duplicateValues" dxfId="0" priority="4"/>
  </conditionalFormatting>
  <pageMargins left="0.708333333333333" right="0.708333333333333" top="0.747916666666667" bottom="0.747916666666667" header="0.314583333333333" footer="0.314583333333333"/>
  <pageSetup paperSize="9" scale="91" fitToHeight="0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workbookViewId="0">
      <selection activeCell="O15" sqref="O15"/>
    </sheetView>
  </sheetViews>
  <sheetFormatPr defaultColWidth="9" defaultRowHeight="14.25"/>
  <cols>
    <col min="1" max="1" width="6" customWidth="1"/>
    <col min="2" max="2" width="16" customWidth="1"/>
    <col min="3" max="3" width="20.6333333333333" customWidth="1"/>
    <col min="5" max="5" width="10.5" style="1" customWidth="1"/>
    <col min="6" max="6" width="6.38333333333333" style="2" customWidth="1"/>
    <col min="7" max="7" width="10.3833333333333" style="2" customWidth="1"/>
    <col min="8" max="8" width="7.38333333333333" customWidth="1"/>
    <col min="9" max="10" width="7.63333333333333" customWidth="1"/>
    <col min="11" max="11" width="6.25" customWidth="1"/>
    <col min="12" max="12" width="7.13333333333333" customWidth="1"/>
    <col min="13" max="13" width="7.88333333333333" style="3" customWidth="1"/>
    <col min="14" max="14" width="6.63333333333333" customWidth="1"/>
    <col min="15" max="15" width="9.25" style="4" customWidth="1"/>
  </cols>
  <sheetData>
    <row r="1" ht="7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49" customHeight="1" spans="1:15">
      <c r="A2" s="6" t="s">
        <v>218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37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1"/>
      <c r="H3" s="12"/>
      <c r="I3" s="29" t="s">
        <v>8</v>
      </c>
      <c r="J3" s="12"/>
      <c r="K3" s="29" t="s">
        <v>9</v>
      </c>
      <c r="L3" s="12"/>
      <c r="M3" s="31" t="s">
        <v>10</v>
      </c>
      <c r="N3" s="32" t="s">
        <v>11</v>
      </c>
      <c r="O3" s="33" t="s">
        <v>12</v>
      </c>
    </row>
    <row r="4" ht="54" customHeight="1" spans="1:15">
      <c r="A4" s="13"/>
      <c r="B4" s="14"/>
      <c r="C4" s="14"/>
      <c r="D4" s="14"/>
      <c r="E4" s="15"/>
      <c r="F4" s="16" t="s">
        <v>13</v>
      </c>
      <c r="G4" s="17" t="s">
        <v>14</v>
      </c>
      <c r="H4" s="18" t="s">
        <v>15</v>
      </c>
      <c r="I4" s="34" t="s">
        <v>18</v>
      </c>
      <c r="J4" s="34" t="s">
        <v>19</v>
      </c>
      <c r="K4" s="34" t="s">
        <v>165</v>
      </c>
      <c r="L4" s="34" t="s">
        <v>21</v>
      </c>
      <c r="M4" s="36"/>
      <c r="N4" s="32"/>
      <c r="O4" s="37"/>
    </row>
    <row r="5" ht="40" customHeight="1" spans="1:16">
      <c r="A5" s="46">
        <v>1</v>
      </c>
      <c r="B5" s="20" t="s">
        <v>33</v>
      </c>
      <c r="C5" s="20" t="s">
        <v>34</v>
      </c>
      <c r="D5" s="20" t="s">
        <v>219</v>
      </c>
      <c r="E5" s="20">
        <v>3248919219</v>
      </c>
      <c r="F5" s="21">
        <v>64</v>
      </c>
      <c r="G5" s="21">
        <v>11</v>
      </c>
      <c r="H5" s="22">
        <f>(F5-G5)*30/(F5-1)</f>
        <v>25.2380952380952</v>
      </c>
      <c r="I5" s="38">
        <v>56</v>
      </c>
      <c r="J5" s="47">
        <f>I5*0.3</f>
        <v>16.8</v>
      </c>
      <c r="K5" s="48">
        <v>72</v>
      </c>
      <c r="L5" s="41">
        <f>K5*0.4</f>
        <v>28.8</v>
      </c>
      <c r="M5" s="22">
        <f>H5+J5+L5</f>
        <v>70.8380952380952</v>
      </c>
      <c r="N5" s="42" t="s">
        <v>25</v>
      </c>
      <c r="O5" s="46"/>
      <c r="P5" s="49"/>
    </row>
    <row r="6" ht="40" customHeight="1" spans="1:16">
      <c r="A6" s="46">
        <v>2</v>
      </c>
      <c r="B6" s="24" t="s">
        <v>66</v>
      </c>
      <c r="C6" s="24" t="s">
        <v>67</v>
      </c>
      <c r="D6" s="24" t="s">
        <v>220</v>
      </c>
      <c r="E6" s="24">
        <v>3242001122</v>
      </c>
      <c r="F6" s="21">
        <v>60</v>
      </c>
      <c r="G6" s="21">
        <v>17</v>
      </c>
      <c r="H6" s="22">
        <f>(F6-G6)*30/(F6-1)</f>
        <v>21.864406779661</v>
      </c>
      <c r="I6" s="38">
        <v>41</v>
      </c>
      <c r="J6" s="47">
        <f>I6*0.3</f>
        <v>12.3</v>
      </c>
      <c r="K6" s="48">
        <v>59</v>
      </c>
      <c r="L6" s="41">
        <f>K6*0.4</f>
        <v>23.6</v>
      </c>
      <c r="M6" s="22">
        <f>H6+J6+L6</f>
        <v>57.764406779661</v>
      </c>
      <c r="N6" s="44" t="s">
        <v>57</v>
      </c>
      <c r="O6" s="46"/>
      <c r="P6" s="49"/>
    </row>
    <row r="7" ht="40" customHeight="1" spans="1:16">
      <c r="A7" s="46">
        <v>3</v>
      </c>
      <c r="B7" s="24" t="s">
        <v>66</v>
      </c>
      <c r="C7" s="24" t="s">
        <v>67</v>
      </c>
      <c r="D7" s="24" t="s">
        <v>221</v>
      </c>
      <c r="E7" s="24">
        <v>3242001203</v>
      </c>
      <c r="F7" s="21">
        <v>60</v>
      </c>
      <c r="G7" s="21">
        <v>24</v>
      </c>
      <c r="H7" s="22">
        <f>(F7-G7)*30/(F7-1)</f>
        <v>18.3050847457627</v>
      </c>
      <c r="I7" s="38">
        <v>34</v>
      </c>
      <c r="J7" s="47">
        <f>I7*0.3</f>
        <v>10.2</v>
      </c>
      <c r="K7" s="48">
        <v>55</v>
      </c>
      <c r="L7" s="41">
        <f>K7*0.4</f>
        <v>22</v>
      </c>
      <c r="M7" s="22">
        <f>H7+J7+L7</f>
        <v>50.5050847457627</v>
      </c>
      <c r="N7" s="44" t="s">
        <v>57</v>
      </c>
      <c r="O7" s="46"/>
      <c r="P7" s="49"/>
    </row>
    <row r="8" ht="40" customHeight="1" spans="1:16">
      <c r="A8" s="46">
        <v>4</v>
      </c>
      <c r="B8" s="24" t="s">
        <v>130</v>
      </c>
      <c r="C8" s="24" t="s">
        <v>222</v>
      </c>
      <c r="D8" s="24" t="s">
        <v>223</v>
      </c>
      <c r="E8" s="24">
        <v>3240813126</v>
      </c>
      <c r="F8" s="21">
        <v>59</v>
      </c>
      <c r="G8" s="21">
        <v>44</v>
      </c>
      <c r="H8" s="22">
        <f>(F8-G8)*30/(F8-1)</f>
        <v>7.75862068965517</v>
      </c>
      <c r="I8" s="38">
        <v>38</v>
      </c>
      <c r="J8" s="47">
        <f>I8*0.3</f>
        <v>11.4</v>
      </c>
      <c r="K8" s="48">
        <v>0</v>
      </c>
      <c r="L8" s="41">
        <f>K8*0.4</f>
        <v>0</v>
      </c>
      <c r="M8" s="22">
        <f>H8+J8+L8</f>
        <v>19.1586206896552</v>
      </c>
      <c r="N8" s="44" t="s">
        <v>57</v>
      </c>
      <c r="O8" s="50" t="s">
        <v>190</v>
      </c>
      <c r="P8" s="49"/>
    </row>
    <row r="9" ht="26.25" customHeight="1"/>
    <row r="10" ht="54.75" customHeight="1" spans="1:14">
      <c r="A10" s="25" t="s">
        <v>163</v>
      </c>
      <c r="B10" s="25"/>
      <c r="C10" s="25"/>
      <c r="D10" s="25"/>
      <c r="E10" s="25"/>
      <c r="F10" s="26"/>
      <c r="G10" s="26"/>
      <c r="H10" s="25"/>
      <c r="I10" s="25"/>
      <c r="J10" s="25"/>
      <c r="K10" s="25"/>
      <c r="L10" s="25"/>
      <c r="M10" s="25"/>
      <c r="N10" s="25"/>
    </row>
  </sheetData>
  <autoFilter xmlns:etc="http://www.wps.cn/officeDocument/2017/etCustomData" ref="A3:N8" etc:filterBottomFollowUsedRange="0">
    <extLst/>
  </autoFilter>
  <sortState ref="B5:O8">
    <sortCondition ref="M5:M8" descending="1"/>
  </sortState>
  <mergeCells count="14">
    <mergeCell ref="A1:O1"/>
    <mergeCell ref="A2:O2"/>
    <mergeCell ref="F3:H3"/>
    <mergeCell ref="I3:J3"/>
    <mergeCell ref="K3:L3"/>
    <mergeCell ref="A10:N10"/>
    <mergeCell ref="A3:A4"/>
    <mergeCell ref="B3:B4"/>
    <mergeCell ref="C3:C4"/>
    <mergeCell ref="D3:D4"/>
    <mergeCell ref="E3:E4"/>
    <mergeCell ref="M3:M4"/>
    <mergeCell ref="N3:N4"/>
    <mergeCell ref="O3:O4"/>
  </mergeCells>
  <conditionalFormatting sqref="D8">
    <cfRule type="duplicateValues" dxfId="0" priority="3"/>
    <cfRule type="duplicateValues" dxfId="0" priority="4"/>
  </conditionalFormatting>
  <pageMargins left="0.708333333333333" right="0.708333333333333" top="0.747916666666667" bottom="0.747916666666667" header="0.314583333333333" footer="0.314583333333333"/>
  <pageSetup paperSize="9" scale="92" fitToHeight="0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R9" sqref="R9"/>
    </sheetView>
  </sheetViews>
  <sheetFormatPr defaultColWidth="9" defaultRowHeight="14.25"/>
  <cols>
    <col min="1" max="1" width="6" customWidth="1"/>
    <col min="2" max="2" width="16" customWidth="1"/>
    <col min="3" max="3" width="20.6333333333333" customWidth="1"/>
    <col min="5" max="5" width="10.5" style="1" customWidth="1"/>
    <col min="6" max="6" width="6.38333333333333" style="2" customWidth="1"/>
    <col min="7" max="7" width="10.3833333333333" style="2" customWidth="1"/>
    <col min="8" max="8" width="7.38333333333333" customWidth="1"/>
    <col min="9" max="10" width="7.63333333333333" customWidth="1"/>
    <col min="11" max="11" width="6.25" style="3" customWidth="1"/>
    <col min="12" max="12" width="7.13333333333333" customWidth="1"/>
    <col min="13" max="13" width="7.88333333333333" style="3" customWidth="1"/>
    <col min="14" max="14" width="6.63333333333333" customWidth="1"/>
    <col min="15" max="15" width="9.25" style="4" customWidth="1"/>
    <col min="16" max="16" width="14.5" customWidth="1"/>
  </cols>
  <sheetData>
    <row r="1" ht="7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27"/>
      <c r="L1" s="5"/>
      <c r="M1" s="5"/>
      <c r="N1" s="5"/>
      <c r="O1" s="5"/>
    </row>
    <row r="2" ht="49" customHeight="1" spans="1:15">
      <c r="A2" s="6" t="s">
        <v>224</v>
      </c>
      <c r="B2" s="6"/>
      <c r="C2" s="6"/>
      <c r="D2" s="6"/>
      <c r="E2" s="6"/>
      <c r="F2" s="6"/>
      <c r="G2" s="6"/>
      <c r="H2" s="6"/>
      <c r="I2" s="6"/>
      <c r="J2" s="6"/>
      <c r="K2" s="28"/>
      <c r="L2" s="6"/>
      <c r="M2" s="6"/>
      <c r="N2" s="6"/>
      <c r="O2" s="6"/>
    </row>
    <row r="3" ht="37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1"/>
      <c r="H3" s="12"/>
      <c r="I3" s="29" t="s">
        <v>8</v>
      </c>
      <c r="J3" s="12"/>
      <c r="K3" s="30" t="s">
        <v>9</v>
      </c>
      <c r="L3" s="12"/>
      <c r="M3" s="31" t="s">
        <v>10</v>
      </c>
      <c r="N3" s="32" t="s">
        <v>11</v>
      </c>
      <c r="O3" s="33" t="s">
        <v>12</v>
      </c>
    </row>
    <row r="4" ht="54" customHeight="1" spans="1:15">
      <c r="A4" s="13"/>
      <c r="B4" s="14"/>
      <c r="C4" s="14"/>
      <c r="D4" s="14"/>
      <c r="E4" s="15"/>
      <c r="F4" s="16" t="s">
        <v>13</v>
      </c>
      <c r="G4" s="17" t="s">
        <v>14</v>
      </c>
      <c r="H4" s="18" t="s">
        <v>15</v>
      </c>
      <c r="I4" s="34" t="s">
        <v>18</v>
      </c>
      <c r="J4" s="34" t="s">
        <v>19</v>
      </c>
      <c r="K4" s="35" t="s">
        <v>165</v>
      </c>
      <c r="L4" s="34" t="s">
        <v>21</v>
      </c>
      <c r="M4" s="36"/>
      <c r="N4" s="32"/>
      <c r="O4" s="37"/>
    </row>
    <row r="5" ht="40" customHeight="1" spans="1:15">
      <c r="A5" s="13">
        <v>1</v>
      </c>
      <c r="B5" s="19" t="s">
        <v>22</v>
      </c>
      <c r="C5" s="20" t="s">
        <v>26</v>
      </c>
      <c r="D5" s="20" t="s">
        <v>225</v>
      </c>
      <c r="E5" s="20">
        <v>3241907121</v>
      </c>
      <c r="F5" s="21">
        <v>61</v>
      </c>
      <c r="G5" s="21">
        <v>15</v>
      </c>
      <c r="H5" s="22">
        <f t="shared" ref="H5:H10" si="0">(F5-G5)*30/(F5-1)</f>
        <v>23</v>
      </c>
      <c r="I5" s="38">
        <v>72</v>
      </c>
      <c r="J5" s="39">
        <f t="shared" ref="J5:J10" si="1">I5*0.3</f>
        <v>21.6</v>
      </c>
      <c r="K5" s="40">
        <v>80.5</v>
      </c>
      <c r="L5" s="41">
        <f t="shared" ref="L5:L10" si="2">K5*0.4</f>
        <v>32.2</v>
      </c>
      <c r="M5" s="22">
        <f t="shared" ref="M5:M10" si="3">H5+J5+L5</f>
        <v>76.8</v>
      </c>
      <c r="N5" s="42" t="s">
        <v>25</v>
      </c>
      <c r="O5" s="43"/>
    </row>
    <row r="6" ht="40" customHeight="1" spans="1:15">
      <c r="A6" s="13">
        <v>2</v>
      </c>
      <c r="B6" s="19" t="s">
        <v>43</v>
      </c>
      <c r="C6" s="20" t="s">
        <v>55</v>
      </c>
      <c r="D6" s="20" t="s">
        <v>226</v>
      </c>
      <c r="E6" s="20">
        <v>3240907217</v>
      </c>
      <c r="F6" s="21">
        <v>105</v>
      </c>
      <c r="G6" s="21">
        <v>12</v>
      </c>
      <c r="H6" s="22">
        <f t="shared" si="0"/>
        <v>26.8269230769231</v>
      </c>
      <c r="I6" s="38">
        <v>48</v>
      </c>
      <c r="J6" s="39">
        <f t="shared" si="1"/>
        <v>14.4</v>
      </c>
      <c r="K6" s="40">
        <v>81</v>
      </c>
      <c r="L6" s="41">
        <f t="shared" si="2"/>
        <v>32.4</v>
      </c>
      <c r="M6" s="22">
        <f t="shared" si="3"/>
        <v>73.6269230769231</v>
      </c>
      <c r="N6" s="42" t="s">
        <v>25</v>
      </c>
      <c r="O6" s="43"/>
    </row>
    <row r="7" ht="40" customHeight="1" spans="1:15">
      <c r="A7" s="13">
        <v>3</v>
      </c>
      <c r="B7" s="19" t="s">
        <v>22</v>
      </c>
      <c r="C7" s="20" t="s">
        <v>28</v>
      </c>
      <c r="D7" s="20" t="s">
        <v>227</v>
      </c>
      <c r="E7" s="20">
        <v>3241913220</v>
      </c>
      <c r="F7" s="21">
        <v>92</v>
      </c>
      <c r="G7" s="21">
        <v>34</v>
      </c>
      <c r="H7" s="22">
        <f t="shared" si="0"/>
        <v>19.1208791208791</v>
      </c>
      <c r="I7" s="38">
        <v>69</v>
      </c>
      <c r="J7" s="39">
        <f t="shared" si="1"/>
        <v>20.7</v>
      </c>
      <c r="K7" s="40">
        <v>80.75</v>
      </c>
      <c r="L7" s="41">
        <f t="shared" si="2"/>
        <v>32.3</v>
      </c>
      <c r="M7" s="22">
        <f t="shared" si="3"/>
        <v>72.1208791208791</v>
      </c>
      <c r="N7" s="42" t="s">
        <v>25</v>
      </c>
      <c r="O7" s="43"/>
    </row>
    <row r="8" ht="40" customHeight="1" spans="1:15">
      <c r="A8" s="13">
        <v>4</v>
      </c>
      <c r="B8" s="19" t="s">
        <v>43</v>
      </c>
      <c r="C8" s="20" t="s">
        <v>44</v>
      </c>
      <c r="D8" s="20" t="s">
        <v>228</v>
      </c>
      <c r="E8" s="20" t="s">
        <v>229</v>
      </c>
      <c r="F8" s="21">
        <v>101</v>
      </c>
      <c r="G8" s="21">
        <v>14</v>
      </c>
      <c r="H8" s="22">
        <f t="shared" si="0"/>
        <v>26.1</v>
      </c>
      <c r="I8" s="38">
        <v>38</v>
      </c>
      <c r="J8" s="39">
        <f t="shared" si="1"/>
        <v>11.4</v>
      </c>
      <c r="K8" s="40">
        <v>79.75</v>
      </c>
      <c r="L8" s="41">
        <f t="shared" si="2"/>
        <v>31.9</v>
      </c>
      <c r="M8" s="22">
        <f t="shared" si="3"/>
        <v>69.4</v>
      </c>
      <c r="N8" s="42" t="s">
        <v>25</v>
      </c>
      <c r="O8" s="43"/>
    </row>
    <row r="9" ht="40" customHeight="1" spans="1:15">
      <c r="A9" s="13">
        <v>5</v>
      </c>
      <c r="B9" s="23" t="s">
        <v>52</v>
      </c>
      <c r="C9" s="24" t="s">
        <v>53</v>
      </c>
      <c r="D9" s="24" t="s">
        <v>230</v>
      </c>
      <c r="E9" s="24">
        <v>3240601528</v>
      </c>
      <c r="F9" s="21">
        <v>170</v>
      </c>
      <c r="G9" s="21">
        <v>97</v>
      </c>
      <c r="H9" s="22">
        <f t="shared" si="0"/>
        <v>12.9585798816568</v>
      </c>
      <c r="I9" s="38">
        <v>47</v>
      </c>
      <c r="J9" s="39">
        <f t="shared" si="1"/>
        <v>14.1</v>
      </c>
      <c r="K9" s="40">
        <v>77.25</v>
      </c>
      <c r="L9" s="41">
        <f t="shared" si="2"/>
        <v>30.9</v>
      </c>
      <c r="M9" s="22">
        <f t="shared" si="3"/>
        <v>57.9585798816568</v>
      </c>
      <c r="N9" s="44" t="s">
        <v>57</v>
      </c>
      <c r="O9" s="43"/>
    </row>
    <row r="10" ht="40" customHeight="1" spans="1:15">
      <c r="A10" s="13">
        <v>6</v>
      </c>
      <c r="B10" s="23" t="s">
        <v>130</v>
      </c>
      <c r="C10" s="24" t="s">
        <v>208</v>
      </c>
      <c r="D10" s="24" t="s">
        <v>231</v>
      </c>
      <c r="E10" s="24">
        <v>3240802226</v>
      </c>
      <c r="F10" s="21">
        <v>86</v>
      </c>
      <c r="G10" s="21">
        <v>78</v>
      </c>
      <c r="H10" s="22">
        <f t="shared" si="0"/>
        <v>2.82352941176471</v>
      </c>
      <c r="I10" s="38">
        <v>52</v>
      </c>
      <c r="J10" s="39">
        <f t="shared" si="1"/>
        <v>15.6</v>
      </c>
      <c r="K10" s="40">
        <v>71.25</v>
      </c>
      <c r="L10" s="41">
        <f t="shared" si="2"/>
        <v>28.5</v>
      </c>
      <c r="M10" s="22">
        <f t="shared" si="3"/>
        <v>46.9235294117647</v>
      </c>
      <c r="N10" s="44" t="s">
        <v>57</v>
      </c>
      <c r="O10" s="43"/>
    </row>
    <row r="11" ht="26.25" customHeight="1"/>
    <row r="12" ht="54.75" customHeight="1" spans="1:14">
      <c r="A12" s="25" t="s">
        <v>163</v>
      </c>
      <c r="B12" s="25"/>
      <c r="C12" s="25"/>
      <c r="D12" s="25"/>
      <c r="E12" s="25"/>
      <c r="F12" s="26"/>
      <c r="G12" s="26"/>
      <c r="H12" s="25"/>
      <c r="I12" s="25"/>
      <c r="J12" s="25"/>
      <c r="K12" s="45"/>
      <c r="L12" s="25"/>
      <c r="M12" s="25"/>
      <c r="N12" s="25"/>
    </row>
  </sheetData>
  <autoFilter xmlns:etc="http://www.wps.cn/officeDocument/2017/etCustomData" ref="A3:N10" etc:filterBottomFollowUsedRange="0">
    <extLst/>
  </autoFilter>
  <sortState ref="B5:O10">
    <sortCondition ref="M5:M10" descending="1"/>
  </sortState>
  <mergeCells count="14">
    <mergeCell ref="A1:O1"/>
    <mergeCell ref="A2:O2"/>
    <mergeCell ref="F3:H3"/>
    <mergeCell ref="I3:J3"/>
    <mergeCell ref="K3:L3"/>
    <mergeCell ref="A12:N12"/>
    <mergeCell ref="A3:A4"/>
    <mergeCell ref="B3:B4"/>
    <mergeCell ref="C3:C4"/>
    <mergeCell ref="D3:D4"/>
    <mergeCell ref="E3:E4"/>
    <mergeCell ref="M3:M4"/>
    <mergeCell ref="N3:N4"/>
    <mergeCell ref="O3:O4"/>
  </mergeCells>
  <pageMargins left="0.708333333333333" right="0.708333333333333" top="0.747916666666667" bottom="0.747916666666667" header="0.314583333333333" footer="0.314583333333333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转入电气工程及其自动化</vt:lpstr>
      <vt:lpstr>转入电子信息工程</vt:lpstr>
      <vt:lpstr>转入通信工程</vt:lpstr>
      <vt:lpstr>转入微电子科学与工程</vt:lpstr>
      <vt:lpstr>转入建筑电气与智能化</vt:lpstr>
      <vt:lpstr>转入智控专业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PJM</dc:creator>
  <cp:lastModifiedBy>铃铛</cp:lastModifiedBy>
  <dcterms:created xsi:type="dcterms:W3CDTF">2021-04-22T06:16:00Z</dcterms:created>
  <cp:lastPrinted>2022-04-28T02:10:00Z</cp:lastPrinted>
  <dcterms:modified xsi:type="dcterms:W3CDTF">2025-05-19T08:52:18Z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E7218A6A9C7347CEB11EC139C17E4400</vt:lpwstr>
  </property>
  <property fmtid="{D5CDD505-2E9C-101B-9397-08002B2CF9AE}" pid="3" name="KSOProductBuildVer">
    <vt:lpwstr>2052-12.1.0.20784</vt:lpwstr>
  </property>
</Properties>
</file>